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24226"/>
  <mc:AlternateContent xmlns:mc="http://schemas.openxmlformats.org/markup-compatibility/2006">
    <mc:Choice Requires="x15">
      <x15ac:absPath xmlns:x15ac="http://schemas.microsoft.com/office/spreadsheetml/2010/11/ac" url="\\srv-file01.svt.vi.it\mov$\ris\SUBAFFIDAMENTI URBANI EXTRAURBANI\SUBAFFIDAMENTO linee corse\GARA INVERNALE 2024 2025 _  sett2024\LOTTO 2 URBANO VICENZA\GARA OTTOBRE 2024  LOTTI SINGOLI 19 16 51\"/>
    </mc:Choice>
  </mc:AlternateContent>
  <xr:revisionPtr revIDLastSave="0" documentId="13_ncr:1_{1FA82F92-2E4D-4ADB-B89D-FAD6B622F5C2}" xr6:coauthVersionLast="47" xr6:coauthVersionMax="47" xr10:uidLastSave="{00000000-0000-0000-0000-000000000000}"/>
  <bookViews>
    <workbookView xWindow="-120" yWindow="-120" windowWidth="29040" windowHeight="15720" tabRatio="759" activeTab="4" xr2:uid="{00000000-000D-0000-FFFF-FFFF00000000}"/>
  </bookViews>
  <sheets>
    <sheet name="KM" sheetId="14" r:id="rId1"/>
    <sheet name="A  B_montev" sheetId="4" r:id="rId2"/>
    <sheet name="C  D_gambugliano" sheetId="5" r:id="rId3"/>
    <sheet name="bis 9633" sheetId="11" r:id="rId4"/>
    <sheet name="ORARI INVERNALI" sheetId="7" r:id="rId5"/>
    <sheet name="ORARI ESTIVO" sheetId="12" r:id="rId6"/>
    <sheet name="CALENDARIO INVERNALE" sheetId="10" r:id="rId7"/>
    <sheet name="CALENDARIO ESTIVO" sheetId="13"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9" i="10" l="1"/>
  <c r="AY38" i="10"/>
  <c r="AX37" i="10"/>
  <c r="AX39" i="10" s="1"/>
  <c r="AS37" i="10"/>
  <c r="AS39" i="10" s="1"/>
  <c r="AN37" i="10"/>
  <c r="AN39" i="10" s="1"/>
  <c r="AI37" i="10"/>
  <c r="AI39" i="10" s="1"/>
  <c r="AD37" i="10"/>
  <c r="AD39" i="10" s="1"/>
  <c r="Y37" i="10"/>
  <c r="Y39" i="10" s="1"/>
  <c r="T37" i="10"/>
  <c r="T39" i="10" s="1"/>
  <c r="O37" i="10"/>
  <c r="J37" i="10"/>
  <c r="J39" i="10" s="1"/>
  <c r="E37" i="10"/>
  <c r="E39" i="10" s="1"/>
  <c r="AW36" i="10"/>
  <c r="AR36" i="10"/>
  <c r="AM36" i="10"/>
  <c r="AH36" i="10"/>
  <c r="AC36" i="10"/>
  <c r="X36" i="10"/>
  <c r="S36" i="10"/>
  <c r="N36" i="10"/>
  <c r="I36" i="10"/>
  <c r="D36" i="10"/>
  <c r="AY36" i="10" s="1"/>
  <c r="AY39" i="10" l="1"/>
  <c r="AY37" i="10"/>
  <c r="B13" i="14" l="1"/>
  <c r="B12" i="14"/>
  <c r="J12" i="14" s="1"/>
  <c r="B9" i="14"/>
  <c r="J9" i="14" s="1"/>
  <c r="B8" i="14"/>
  <c r="B7" i="14"/>
  <c r="B6" i="14"/>
  <c r="J13" i="14"/>
  <c r="J8" i="14"/>
  <c r="H8" i="14"/>
  <c r="F8" i="14"/>
  <c r="J7" i="14"/>
  <c r="J6" i="14"/>
  <c r="J14" i="14" l="1"/>
  <c r="D12" i="14"/>
  <c r="D13" i="14"/>
  <c r="F13" i="14"/>
  <c r="F9" i="14"/>
  <c r="D7" i="14"/>
  <c r="H13" i="14"/>
  <c r="D6" i="14"/>
  <c r="H6" i="14"/>
  <c r="F7" i="14"/>
  <c r="H7" i="14"/>
  <c r="D9" i="14"/>
  <c r="H9" i="14"/>
  <c r="F6" i="14"/>
  <c r="H12" i="14"/>
  <c r="D8" i="14"/>
  <c r="F12" i="14"/>
  <c r="F14" i="14" l="1"/>
  <c r="H14" i="14"/>
  <c r="D14" i="14"/>
  <c r="D17" i="14" s="1"/>
  <c r="T39" i="13" l="1"/>
  <c r="O39" i="13"/>
  <c r="J39" i="13"/>
  <c r="E39" i="13"/>
  <c r="U39" i="13" s="1"/>
  <c r="U38" i="13"/>
  <c r="S37" i="13"/>
  <c r="T40" i="13" s="1"/>
  <c r="U40" i="13" s="1"/>
  <c r="N37" i="13"/>
  <c r="O40" i="13" s="1"/>
  <c r="I37" i="13"/>
  <c r="J40" i="13" s="1"/>
  <c r="D37" i="13"/>
  <c r="E40" i="13" s="1"/>
  <c r="K10" i="12"/>
  <c r="J10" i="12"/>
  <c r="G10" i="12"/>
  <c r="F10" i="12"/>
  <c r="K9" i="12"/>
  <c r="J9" i="12"/>
  <c r="G9" i="12"/>
  <c r="F9" i="12"/>
  <c r="K8" i="12"/>
  <c r="J8" i="12"/>
  <c r="G8" i="12"/>
  <c r="F8" i="12"/>
  <c r="K7" i="12"/>
  <c r="J7" i="12"/>
  <c r="G7" i="12"/>
  <c r="F7" i="12"/>
  <c r="U37" i="13" l="1"/>
  <c r="D97" i="11" l="1"/>
  <c r="D46" i="11"/>
  <c r="M28" i="7"/>
  <c r="L28" i="7"/>
  <c r="K28" i="7"/>
  <c r="H28" i="7"/>
  <c r="G28" i="7"/>
  <c r="F28" i="7"/>
  <c r="M27" i="7"/>
  <c r="L27" i="7"/>
  <c r="K27" i="7"/>
  <c r="H27" i="7"/>
  <c r="G27" i="7"/>
  <c r="F27" i="7"/>
  <c r="M25" i="7"/>
  <c r="L25" i="7"/>
  <c r="H25" i="7"/>
  <c r="G25" i="7"/>
  <c r="F25" i="7"/>
  <c r="M24" i="7"/>
  <c r="K24" i="7"/>
  <c r="F24" i="7"/>
  <c r="M16" i="7"/>
  <c r="L16" i="7"/>
  <c r="K16" i="7"/>
  <c r="H16" i="7"/>
  <c r="G16" i="7"/>
  <c r="F16" i="7"/>
  <c r="M7" i="7" l="1"/>
  <c r="M15" i="7"/>
  <c r="M17" i="7"/>
  <c r="M6" i="7"/>
  <c r="L15" i="7"/>
  <c r="K17" i="7"/>
  <c r="H7" i="7"/>
  <c r="H15" i="7"/>
  <c r="H17" i="7"/>
  <c r="G7" i="7"/>
  <c r="G15" i="7"/>
  <c r="G17" i="7"/>
  <c r="F7" i="7"/>
  <c r="F15" i="7"/>
  <c r="F17" i="7"/>
  <c r="F6" i="7"/>
  <c r="K15" i="7" l="1"/>
  <c r="L17" i="7"/>
  <c r="L7" i="7" l="1"/>
  <c r="K6" i="7"/>
  <c r="F43" i="5" l="1"/>
  <c r="C43" i="5"/>
  <c r="F46" i="4"/>
  <c r="C46" i="4"/>
  <c r="A44" i="5" l="1"/>
  <c r="A47" i="4"/>
</calcChain>
</file>

<file path=xl/sharedStrings.xml><?xml version="1.0" encoding="utf-8"?>
<sst xmlns="http://schemas.openxmlformats.org/spreadsheetml/2006/main" count="1095" uniqueCount="198">
  <si>
    <t>Capolinea/Fermate</t>
  </si>
  <si>
    <t>Percorrenze</t>
  </si>
  <si>
    <t>Lunghezza complessiva tratta</t>
  </si>
  <si>
    <t>ORDINARIE DIURNE</t>
  </si>
  <si>
    <t>cod fermata</t>
  </si>
  <si>
    <t>PERCORSO</t>
  </si>
  <si>
    <t>A</t>
  </si>
  <si>
    <t>B</t>
  </si>
  <si>
    <t>C</t>
  </si>
  <si>
    <t>D</t>
  </si>
  <si>
    <t>FER</t>
  </si>
  <si>
    <t>ORARIO CORSA</t>
  </si>
  <si>
    <t>percorso</t>
  </si>
  <si>
    <t>NON PRIMA DELLE ORE:</t>
  </si>
  <si>
    <t xml:space="preserve">CORSE ORARIO INVERNALE </t>
  </si>
  <si>
    <t>DATA</t>
  </si>
  <si>
    <t>g</t>
  </si>
  <si>
    <t>s</t>
  </si>
  <si>
    <t>ma</t>
  </si>
  <si>
    <t>v</t>
  </si>
  <si>
    <t>d</t>
  </si>
  <si>
    <t>me</t>
  </si>
  <si>
    <t>l</t>
  </si>
  <si>
    <t>CORSE</t>
  </si>
  <si>
    <t>LINEA N°  16</t>
  </si>
  <si>
    <r>
      <t>Tratta:</t>
    </r>
    <r>
      <rPr>
        <b/>
        <sz val="12"/>
        <rFont val="Arial"/>
        <family val="2"/>
      </rPr>
      <t xml:space="preserve"> VIALE ROMA  -  Monteviale</t>
    </r>
  </si>
  <si>
    <r>
      <t>Tratta:</t>
    </r>
    <r>
      <rPr>
        <b/>
        <sz val="12"/>
        <rFont val="Arial"/>
        <family val="2"/>
      </rPr>
      <t xml:space="preserve"> Monteviale - VIALE ROMA</t>
    </r>
  </si>
  <si>
    <t>VIALE ROMA</t>
  </si>
  <si>
    <t>PIAZZA LIBERTA' CAPOLINEA MONTEVIALE</t>
  </si>
  <si>
    <t>VIA CALLECURTA MONTEVIALE</t>
  </si>
  <si>
    <t>VIA CAIROLI 12</t>
  </si>
  <si>
    <t>VIA CAIROLI 38</t>
  </si>
  <si>
    <t>VIA DELLE MURE 29 MONTEVIALE</t>
  </si>
  <si>
    <t>VIA DE GASPERI MONTEVIALE</t>
  </si>
  <si>
    <t>VIA BAGNARA MONTEVIALE</t>
  </si>
  <si>
    <t>VIALE CRISPI 124</t>
  </si>
  <si>
    <t>VIA CATTANE 16</t>
  </si>
  <si>
    <t>STRADA CATTANE 58</t>
  </si>
  <si>
    <t>STRADA CATTANE 31</t>
  </si>
  <si>
    <t>VIA BIRON 43 MONTEVIALE</t>
  </si>
  <si>
    <t>VIA MERCATO NUOVO</t>
  </si>
  <si>
    <t>VIA CAIROLI 57</t>
  </si>
  <si>
    <t>VIA BAGNARA 124 MONTEVIALE</t>
  </si>
  <si>
    <t>VIA MAZZINI 25</t>
  </si>
  <si>
    <t>VIALE MILANO 68</t>
  </si>
  <si>
    <t>VIA COSTIGIOLA 35 MONTEVIALE</t>
  </si>
  <si>
    <r>
      <t>Tratta:</t>
    </r>
    <r>
      <rPr>
        <b/>
        <sz val="12"/>
        <rFont val="Arial"/>
        <family val="2"/>
      </rPr>
      <t xml:space="preserve"> Gambugliano - VIALE ROMA</t>
    </r>
  </si>
  <si>
    <t>PIAZZA COROBBO CAPOLINEA GAMBUGLIANO</t>
  </si>
  <si>
    <t>VIA CROCE 4 GAMBUGLIANO</t>
  </si>
  <si>
    <t>VIA CROCE 1 GAMBUGLIANO</t>
  </si>
  <si>
    <t>VIA CROCE GAMBUGLIANO</t>
  </si>
  <si>
    <t>PIAZZA LIBERTA' 4 MONTEVIALE</t>
  </si>
  <si>
    <t>VIA FORTUNA 70 MONTEVIALE</t>
  </si>
  <si>
    <t>VIA TOVAZZI 12 MONTEVIALE</t>
  </si>
  <si>
    <t>VIA TOVAZZI 24 MONTEVIALE</t>
  </si>
  <si>
    <t>VIA CANOVE GAMBUGLIANO</t>
  </si>
  <si>
    <t>VIA RUDELLA GAMBUGLIANO</t>
  </si>
  <si>
    <t>VIA TOMMASETTO</t>
  </si>
  <si>
    <t>VIA POZZETTI GAMBUGLIANO</t>
  </si>
  <si>
    <t>passaggio fermata VIA BIRON cod. 7620</t>
  </si>
  <si>
    <t>passaggio fermata MONTEVIALE cod. 7680</t>
  </si>
  <si>
    <t>passaggio fermata MONTE SAN LORENZO cod. 11030</t>
  </si>
  <si>
    <t>passaggio fermata MONTEVIALE cod. 7820</t>
  </si>
  <si>
    <t>passaggio fermata VIA BIRON cod. 7890</t>
  </si>
  <si>
    <t xml:space="preserve">PIAZZALE DE GASPERI </t>
  </si>
  <si>
    <t>PIAZZALE GIUSTI 22</t>
  </si>
  <si>
    <t>VIA BONOLLO FRONTE CIVICO 15</t>
  </si>
  <si>
    <t>VIA MERCATO NUOVO FRONTE CIVICO 13</t>
  </si>
  <si>
    <t>VIA MERCATO NUOVO FRONTE  CIVICO 49</t>
  </si>
  <si>
    <t>VIALE CRISPI FRONTE CIVICO 81</t>
  </si>
  <si>
    <t>VIA DELLE MURE FRONTE CIVICO 33 MONTEVIALE</t>
  </si>
  <si>
    <t>VIA CALLECURTA FRONTE CIVICO 32 MONTEVIALE</t>
  </si>
  <si>
    <t>VIA  RUDELLA FRONTE CIVICO 2</t>
  </si>
  <si>
    <t>VIA RUDELLA FRONTE CIVICO 30</t>
  </si>
  <si>
    <t>VIA COSTIGIOLA FRONTE CIVICO 45 MONTEVIALE</t>
  </si>
  <si>
    <t>VIA BIRON FRONTE CIVICO 39 MONTEVIALE</t>
  </si>
  <si>
    <t>STRADA CATTANE FRONTE CIVICO 24</t>
  </si>
  <si>
    <t>VIALE CRISPI FRONTE CIVICO 124</t>
  </si>
  <si>
    <t>VIA CAIROLI FRONTE CIVICO 12</t>
  </si>
  <si>
    <t>PIAZZALE STAZIONE</t>
  </si>
  <si>
    <r>
      <t xml:space="preserve">Tratta: </t>
    </r>
    <r>
      <rPr>
        <b/>
        <sz val="12"/>
        <rFont val="Arial"/>
        <family val="2"/>
      </rPr>
      <t>VIALE ROMA -  Gambugliano</t>
    </r>
  </si>
  <si>
    <t>VIA TOVAZZI FRONTE CIVICO 26 MONTEVIALE</t>
  </si>
  <si>
    <t>VIA TOVAZZI FRONTE CIVICO 12 MONTEVIALE</t>
  </si>
  <si>
    <t>VIA FORTUNA FRONTE CIVICO 72 MONTEVIALE</t>
  </si>
  <si>
    <t>ORARIO PREVISTO ARRIVO VIALE ROMA</t>
  </si>
  <si>
    <t>tipologia bus</t>
  </si>
  <si>
    <t>10mt</t>
  </si>
  <si>
    <t>VIA CALLECURTA 48</t>
  </si>
  <si>
    <t>VIA MERCATO NUOVO 53</t>
  </si>
  <si>
    <t>VIA COSTIGIOLA  FRONTE CIV.31</t>
  </si>
  <si>
    <t>VIA POZZETTI 2 GAMBUGLIANO</t>
  </si>
  <si>
    <r>
      <rPr>
        <b/>
        <sz val="11"/>
        <rFont val="Arial"/>
        <family val="2"/>
      </rPr>
      <t>VIALE ROMA cod. 9110</t>
    </r>
    <r>
      <rPr>
        <sz val="11"/>
        <rFont val="Arial"/>
        <family val="2"/>
      </rPr>
      <t xml:space="preserve">, piazzale De Gasperi, corso San Felice, piazzale Giusti, via Bonollo, via Cairoli, via Mercato Nuovo, viale Crispi, strada delle Cattane, sinistra viale del Sole, nuova bretella SP36, strada Biron di Sotto, viale Zileri, via Biron, via Bagnara, Via de Gasperi, via delle Mure, via Costiggiola, via Callecurta, via Bazza di sopra, piazza Libertà </t>
    </r>
    <r>
      <rPr>
        <b/>
        <sz val="11"/>
        <rFont val="Arial"/>
        <family val="2"/>
      </rPr>
      <t>MONTEVIALE</t>
    </r>
  </si>
  <si>
    <r>
      <rPr>
        <b/>
        <sz val="11"/>
        <rFont val="Arial"/>
        <family val="2"/>
      </rPr>
      <t>MONTEVIALE</t>
    </r>
    <r>
      <rPr>
        <sz val="11"/>
        <rFont val="Arial"/>
        <family val="2"/>
      </rPr>
      <t xml:space="preserve"> piazza Libertà, via Bazza di sopra, via Callecurta, via Costiggiola, Via delle Mure, Via De Gasperi, via Bagnara, via Biron, via Zileri, strada Biron di Sotto, nuova bretella SP36, sinistra viale del Sole, destra Strada delle Cattane, viale Crispi, via Mercato Nuovo, via Cairoli, viale Mazzini, viale Milano, Piazzale della Stazione, </t>
    </r>
    <r>
      <rPr>
        <b/>
        <sz val="11"/>
        <rFont val="Arial"/>
        <family val="2"/>
      </rPr>
      <t>VIALE ROMA cod.9110</t>
    </r>
  </si>
  <si>
    <r>
      <rPr>
        <b/>
        <sz val="11"/>
        <rFont val="Arial"/>
        <family val="2"/>
      </rPr>
      <t>VIALE ROMA cod. 9110</t>
    </r>
    <r>
      <rPr>
        <sz val="11"/>
        <rFont val="Arial"/>
        <family val="2"/>
      </rPr>
      <t xml:space="preserve">, piazzale De Gasperi, corso San Felice, piazzale Giusti, via Bonollo, via Cairoli, via Mercato Nuovo, viale Crispi, strada delle Cattane, sinistra viale del Sole, nuova bretella SP36, strada Biron di Sotto, viale Zileri, via Biron, via Bagnara, Via de Gasperi, via delle Mure, via Costiggiola, via Callecurta, via Bazza di sopra, piazza Libertà </t>
    </r>
    <r>
      <rPr>
        <b/>
        <sz val="11"/>
        <rFont val="Arial"/>
        <family val="2"/>
      </rPr>
      <t>MONTEVIALE,</t>
    </r>
    <r>
      <rPr>
        <sz val="11"/>
        <rFont val="Arial"/>
        <family val="2"/>
      </rPr>
      <t xml:space="preserve"> via Fortuna, strada comunale dei Tovazzi, via Valdiezza, Via Canove, via Rudella (Monte S. Lorenzo), Via Pozzetti, </t>
    </r>
    <r>
      <rPr>
        <b/>
        <sz val="11"/>
        <rFont val="Arial"/>
        <family val="2"/>
      </rPr>
      <t>GAMBUGLIANO</t>
    </r>
    <r>
      <rPr>
        <sz val="11"/>
        <rFont val="Arial"/>
        <family val="2"/>
      </rPr>
      <t xml:space="preserve"> Piazza Corobbo.</t>
    </r>
  </si>
  <si>
    <r>
      <rPr>
        <b/>
        <sz val="11"/>
        <rFont val="Arial"/>
        <family val="2"/>
      </rPr>
      <t>GAMBUGLIANO</t>
    </r>
    <r>
      <rPr>
        <sz val="11"/>
        <rFont val="Arial"/>
        <family val="2"/>
      </rPr>
      <t xml:space="preserve">, via Valdiezza, strada comunale dei Tovazzi, via Fortuna, </t>
    </r>
    <r>
      <rPr>
        <b/>
        <sz val="11"/>
        <rFont val="Arial"/>
        <family val="2"/>
      </rPr>
      <t>MONTEVIALE</t>
    </r>
    <r>
      <rPr>
        <sz val="11"/>
        <rFont val="Arial"/>
        <family val="2"/>
      </rPr>
      <t xml:space="preserve"> piazza Libertà, via Bazza di sopra, via Callecurta, via Costiggiola, Via delle Mure, Via De Gasperi, via Bagnara, via Biron, via Zileri, strada Biron di Sotto, nuova bretella SP36, sinistra viale del Sole, destra Strada delle Cattane, viale Crispi, via Mercato Nuovo, via Cairoli, viale Mazzini, viale Milano, Piazzale della Stazione, </t>
    </r>
    <r>
      <rPr>
        <b/>
        <sz val="11"/>
        <rFont val="Arial"/>
        <family val="2"/>
      </rPr>
      <t>VIALE ROMA cod.9110</t>
    </r>
  </si>
  <si>
    <t>SERVIZIO</t>
  </si>
  <si>
    <t>SAB</t>
  </si>
  <si>
    <t>dal lunedì al venerdì</t>
  </si>
  <si>
    <t xml:space="preserve"> al sabato</t>
  </si>
  <si>
    <t>CORSA BIS 9635</t>
  </si>
  <si>
    <t>IN VIGORE NEI GIORNI DI CALENDARIO SCOLASTICO - dal LUNEDI AL VENERDI</t>
  </si>
  <si>
    <t>ORARIO</t>
  </si>
  <si>
    <t>DESCRIZIONE CORSA</t>
  </si>
  <si>
    <t>VIA GIURIOLO - CALDOGNO - NORDEST</t>
  </si>
  <si>
    <r>
      <t xml:space="preserve">arrivo previsto </t>
    </r>
    <r>
      <rPr>
        <b/>
        <sz val="10"/>
        <rFont val="Arial"/>
        <family val="2"/>
      </rPr>
      <t xml:space="preserve">NORDEST   </t>
    </r>
    <r>
      <rPr>
        <b/>
        <sz val="12"/>
        <rFont val="Arial"/>
        <family val="2"/>
      </rPr>
      <t>ore 13:25</t>
    </r>
  </si>
  <si>
    <t>NORDEST - CALDOGNO - VIA CRICOLI - PIAZZA XX SETTEMBRE - C.TRA' S.BIAGIO - VIALE ROMA cod.11360</t>
  </si>
  <si>
    <t>SCHEDA PERCORSO</t>
  </si>
  <si>
    <t>PERCORSO 109 -  VIA GIURIOLO - CALDOGNO - NORDEST</t>
  </si>
  <si>
    <t>VIA GIURIOLO</t>
  </si>
  <si>
    <t>VIA QUATTRO NOVEMBRE 34</t>
  </si>
  <si>
    <t>VIA RODOLFI, 2</t>
  </si>
  <si>
    <t>VIA RODOLFI 36 OSPEDALE</t>
  </si>
  <si>
    <t>VIA MEDICI 16</t>
  </si>
  <si>
    <t>VIA MEDICI FRONTE CIV.87</t>
  </si>
  <si>
    <t>VIA LAMARMORA FRONTE CIVICO 99</t>
  </si>
  <si>
    <t>VIA SANT'ANTONINO 16</t>
  </si>
  <si>
    <t>VIA SANT'ANTONINO 80</t>
  </si>
  <si>
    <t>VIA SANT'ANTONINO 148</t>
  </si>
  <si>
    <t>VIA SANT'ANTONINO 178A</t>
  </si>
  <si>
    <t>VIA PONTE MARCHESE FRONTE CIVICO 152</t>
  </si>
  <si>
    <t>VIA PONTE MARCHESE FRONTE CIVICO 68</t>
  </si>
  <si>
    <t>VIA SUMMANO 83 CALDOGNO</t>
  </si>
  <si>
    <t>VIA SUMMANO  73 CALDOGNO</t>
  </si>
  <si>
    <t>VIA SUMMANO 23 CALDOGNO</t>
  </si>
  <si>
    <t>VIA DIVIGLIO 11 CALDOGNO</t>
  </si>
  <si>
    <t>VIA PALAZZINA 17 CALDOGNO</t>
  </si>
  <si>
    <t>VIA BARCO FRONTE CIVICO 74 CALDOGNO</t>
  </si>
  <si>
    <t>VIA BARCO 53 CALDOGNO</t>
  </si>
  <si>
    <t>VIA ZANELLA FRONTE CIVICO 38 CALDOGNO</t>
  </si>
  <si>
    <t>VIA RISORGIMENTO 59 CALDOGNO</t>
  </si>
  <si>
    <t>VIA RISORGIMENTO FRONTE CIVICO10 CALDOGNO</t>
  </si>
  <si>
    <t>VIA DANTE 13 CALDOGNO</t>
  </si>
  <si>
    <t>PIAZZA CHIESA 28 CALDOGNO</t>
  </si>
  <si>
    <t>VIA MONTEGRAPPA 58 CALDOGNO</t>
  </si>
  <si>
    <t>VIA CAPOVILLA FRONTE CIVICO 35 CALDOGNO</t>
  </si>
  <si>
    <t>VIA POMAROLI 24 CALDOGNO</t>
  </si>
  <si>
    <t>VIA POMAROLI CALDOGNO</t>
  </si>
  <si>
    <t>VIA POMAROLI NORDEST</t>
  </si>
  <si>
    <t>PERCORSO 134 -  NORDEST - CALDOGNO - VIA CRICOLI - CONTRA' SAN BIAGIO - VIALE ROMA cod.11360</t>
  </si>
  <si>
    <t>VIA POMAROLI FRONTE CIVICO 14 CALDOGNO</t>
  </si>
  <si>
    <t>CALDOGNO VIA CAPOVILLA</t>
  </si>
  <si>
    <t>VIA MONTEGRAPPA 77 CALDOGNO</t>
  </si>
  <si>
    <t>VIA MARCONI 55 CALDOGNO</t>
  </si>
  <si>
    <t>VIA DANTE FRONTE CIVICO 13 CALDOGNO</t>
  </si>
  <si>
    <t>VIA RISORGIMENTO 8 CALDOGNO</t>
  </si>
  <si>
    <t>VIA RISORGIMENTO FRONTE CIVICO 49 CALDOGNO</t>
  </si>
  <si>
    <t>VIA ZANELLA 38 CALDOGNO</t>
  </si>
  <si>
    <t>VIA BARCO FRONTE CIVICO 61 CALDOGNO</t>
  </si>
  <si>
    <t>VIA BARCO 80 CALDOGNO</t>
  </si>
  <si>
    <t>VIA PALAZZINA 34 CALDOGNO</t>
  </si>
  <si>
    <t>VIA DIVIGLIO 46 CALDOGNO</t>
  </si>
  <si>
    <t>VIA SUMMANO FRONTE CIVICO 17 CALDOGNO</t>
  </si>
  <si>
    <t>VIA SUMMANO 64 CALDOGNO</t>
  </si>
  <si>
    <t>VIA SUMMANO 72</t>
  </si>
  <si>
    <t>VIA PONTE MARCHESE 68 CALDOGNO</t>
  </si>
  <si>
    <t>VIA PONTE MARCHESE 116 CALDOGNO</t>
  </si>
  <si>
    <t>VIA SANT'ANTONINO FRONTE CIVICO 176</t>
  </si>
  <si>
    <t>VIA SANT'ANTONINO 101</t>
  </si>
  <si>
    <t>VIA SANT'ANTONINO 63</t>
  </si>
  <si>
    <t>VIA SANT'ANTONINO 9</t>
  </si>
  <si>
    <t>VIA CRICOLI</t>
  </si>
  <si>
    <t>VIALE ASTICHELLO 185A</t>
  </si>
  <si>
    <t>VIA ASTICHELLO</t>
  </si>
  <si>
    <t>VIALE ASTICHELLO 41</t>
  </si>
  <si>
    <t>VIA FRATELLI BANDIERA</t>
  </si>
  <si>
    <t>VIA RODOLFI OSPEDALE</t>
  </si>
  <si>
    <t>VIA RODOLFI FRONTE CIVICO 2</t>
  </si>
  <si>
    <t>VIA QUATTRO NOVEMBRE 61</t>
  </si>
  <si>
    <t>PIAZZA VENTI SETTEMBRE 1</t>
  </si>
  <si>
    <t>CONTRA' VITTORIO VENETO 21</t>
  </si>
  <si>
    <t>CONTRA' VITTORIO VENETO 3</t>
  </si>
  <si>
    <t>CONTRA' SAN BIAGIO 76</t>
  </si>
  <si>
    <t>PIAZZA CASTELLO 1</t>
  </si>
  <si>
    <r>
      <t xml:space="preserve">arrivo previsto </t>
    </r>
    <r>
      <rPr>
        <b/>
        <sz val="10"/>
        <rFont val="Arial"/>
        <family val="2"/>
      </rPr>
      <t xml:space="preserve">VIALE ROMA   </t>
    </r>
    <r>
      <rPr>
        <b/>
        <sz val="12"/>
        <rFont val="Arial"/>
        <family val="2"/>
      </rPr>
      <t>ore 13:55</t>
    </r>
  </si>
  <si>
    <t>CORSA BIS 9633</t>
  </si>
  <si>
    <t>ESFE</t>
  </si>
  <si>
    <t>CORSE ORARIO FERIALE ESTIVO</t>
  </si>
  <si>
    <t>dal lunedì al sabato</t>
  </si>
  <si>
    <t>ARRIVO PREVISTO fermata MONTEVIALE cod. 7680</t>
  </si>
  <si>
    <r>
      <t xml:space="preserve">CALENDARIO </t>
    </r>
    <r>
      <rPr>
        <u/>
        <sz val="16"/>
        <color theme="1"/>
        <rFont val="Tahoma"/>
        <family val="2"/>
      </rPr>
      <t>SERVIZI INVERNALI</t>
    </r>
    <r>
      <rPr>
        <sz val="16"/>
        <color theme="1"/>
        <rFont val="Tahoma"/>
        <family val="2"/>
      </rPr>
      <t xml:space="preserve"> IN VIGORE DAL 9 SETTEMBRE 2024 AL 7 GIUGNO 2025</t>
    </r>
  </si>
  <si>
    <t>* IL CALENDARIO PUO' VARIARE IN BASE AL CALENDARIO SCOLASTI REGIONALE</t>
  </si>
  <si>
    <r>
      <t xml:space="preserve">CALENDARIO </t>
    </r>
    <r>
      <rPr>
        <u/>
        <sz val="16"/>
        <color theme="1"/>
        <rFont val="Tahoma"/>
        <family val="2"/>
      </rPr>
      <t xml:space="preserve">SERVIZIO ESTIVO </t>
    </r>
    <r>
      <rPr>
        <sz val="16"/>
        <color theme="1"/>
        <rFont val="Tahoma"/>
        <family val="2"/>
      </rPr>
      <t>VIGORE DALL' 8 GIUGNO 2025 AL 7 SETTEMBRE 2025*</t>
    </r>
  </si>
  <si>
    <t>FES</t>
  </si>
  <si>
    <t>V</t>
  </si>
  <si>
    <t>TOTALE</t>
  </si>
  <si>
    <t>LUN VEN INVERNALE</t>
  </si>
  <si>
    <t>LUN VEN ESTIVO</t>
  </si>
  <si>
    <t>KM</t>
  </si>
  <si>
    <t>VAC SCOL</t>
  </si>
  <si>
    <t>9633A</t>
  </si>
  <si>
    <t>9633B</t>
  </si>
  <si>
    <t>SABATO INV</t>
  </si>
  <si>
    <t>SABATO EST</t>
  </si>
  <si>
    <t>LINEA / SERVIZIO</t>
  </si>
  <si>
    <t>SI EFFETTUA SOLO NEI GIORNI SCOLASTICI</t>
  </si>
  <si>
    <t>ORARIO CORSA DA VIALE ROMA</t>
  </si>
  <si>
    <t>ORARIO CORSA DA VIA GIURIOLO</t>
  </si>
  <si>
    <t>ORARIO CORSA DA NORD 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</si>
</sst>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dd/mm/yy;@"/>
    <numFmt numFmtId="166" formatCode="d/m;@"/>
    <numFmt numFmtId="167" formatCode="#,##0.000"/>
    <numFmt numFmtId="168" formatCode="0.0"/>
  </numFmts>
  <fonts count="7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8"/>
      <name val="Arial"/>
      <family val="2"/>
    </font>
    <font>
      <sz val="8"/>
      <name val="Arial"/>
      <family val="2"/>
    </font>
    <font>
      <b/>
      <sz val="16"/>
      <name val="Arial"/>
      <family val="2"/>
    </font>
    <font>
      <b/>
      <sz val="14"/>
      <name val="Arial"/>
      <family val="2"/>
    </font>
    <font>
      <b/>
      <sz val="12"/>
      <name val="Arial"/>
      <family val="2"/>
    </font>
    <font>
      <sz val="10"/>
      <name val="Arial"/>
      <family val="2"/>
    </font>
    <font>
      <b/>
      <sz val="10"/>
      <name val="Arial"/>
      <family val="2"/>
    </font>
    <font>
      <sz val="12"/>
      <name val="Arial"/>
      <family val="2"/>
    </font>
    <font>
      <b/>
      <sz val="13"/>
      <name val="Arial"/>
      <family val="2"/>
    </font>
    <font>
      <sz val="13"/>
      <name val="Arial"/>
      <family val="2"/>
    </font>
    <font>
      <b/>
      <sz val="18"/>
      <color theme="3"/>
      <name val="Cambria"/>
      <family val="2"/>
      <scheme val="major"/>
    </font>
    <font>
      <sz val="11"/>
      <color theme="1"/>
      <name val="Arial"/>
      <family val="2"/>
    </font>
    <font>
      <b/>
      <sz val="15"/>
      <color theme="3"/>
      <name val="Arial"/>
      <family val="2"/>
    </font>
    <font>
      <b/>
      <sz val="13"/>
      <color theme="3"/>
      <name val="Arial"/>
      <family val="2"/>
    </font>
    <font>
      <b/>
      <sz val="11"/>
      <color theme="3"/>
      <name val="Arial"/>
      <family val="2"/>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sz val="10"/>
      <color theme="1"/>
      <name val="Arial"/>
      <family val="2"/>
    </font>
    <font>
      <b/>
      <sz val="11"/>
      <name val="Arial"/>
      <family val="2"/>
    </font>
    <font>
      <b/>
      <sz val="15"/>
      <name val="Arial"/>
      <family val="2"/>
    </font>
    <font>
      <i/>
      <sz val="10"/>
      <name val="Arial"/>
      <family val="2"/>
    </font>
    <font>
      <b/>
      <sz val="8"/>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name val="Arial"/>
      <family val="2"/>
    </font>
    <font>
      <b/>
      <sz val="11"/>
      <color theme="1"/>
      <name val="Tahoma"/>
      <family val="2"/>
    </font>
    <font>
      <b/>
      <sz val="10"/>
      <color theme="1"/>
      <name val="Arial"/>
      <family val="2"/>
    </font>
    <font>
      <b/>
      <sz val="9"/>
      <color theme="1"/>
      <name val="Arial"/>
      <family val="2"/>
    </font>
    <font>
      <sz val="8"/>
      <color theme="1"/>
      <name val="Arial"/>
      <family val="2"/>
    </font>
    <font>
      <sz val="10"/>
      <name val="Arial"/>
      <family val="2"/>
    </font>
    <font>
      <sz val="7"/>
      <name val="Arial"/>
      <family val="2"/>
    </font>
    <font>
      <b/>
      <sz val="9"/>
      <name val="Arial"/>
      <family val="2"/>
    </font>
    <font>
      <sz val="10"/>
      <name val="Arial"/>
      <family val="2"/>
    </font>
    <font>
      <sz val="6"/>
      <name val="Arial"/>
      <family val="2"/>
    </font>
    <font>
      <sz val="10"/>
      <name val="Tahoma"/>
      <family val="2"/>
    </font>
    <font>
      <sz val="8"/>
      <name val="Tahoma"/>
      <family val="2"/>
    </font>
    <font>
      <sz val="10"/>
      <color theme="1"/>
      <name val="Tahoma"/>
      <family val="2"/>
    </font>
    <font>
      <sz val="16"/>
      <color theme="1"/>
      <name val="Tahoma"/>
      <family val="2"/>
    </font>
    <font>
      <u/>
      <sz val="16"/>
      <color theme="1"/>
      <name val="Tahoma"/>
      <family val="2"/>
    </font>
    <font>
      <sz val="11"/>
      <name val="Arial"/>
      <family val="2"/>
    </font>
    <font>
      <strike/>
      <sz val="10"/>
      <color rgb="FFFF0000"/>
      <name val="Arial"/>
      <family val="2"/>
    </font>
    <font>
      <b/>
      <strike/>
      <sz val="11"/>
      <color rgb="FFFF0000"/>
      <name val="Arial"/>
      <family val="2"/>
    </font>
    <font>
      <i/>
      <strike/>
      <sz val="10"/>
      <color rgb="FFFF0000"/>
      <name val="Arial"/>
      <family val="2"/>
    </font>
    <font>
      <b/>
      <i/>
      <sz val="10"/>
      <name val="Arial"/>
      <family val="2"/>
    </font>
    <font>
      <b/>
      <sz val="18"/>
      <color theme="1"/>
      <name val="Tahoma"/>
      <family val="2"/>
    </font>
    <font>
      <sz val="18"/>
      <name val="Tahoma"/>
      <family val="2"/>
    </font>
    <font>
      <b/>
      <sz val="10"/>
      <color rgb="FFFF0000"/>
      <name val="Arial"/>
      <family val="2"/>
    </font>
    <font>
      <sz val="10"/>
      <color rgb="FFFF0000"/>
      <name val="Arial"/>
      <family val="2"/>
    </font>
    <font>
      <sz val="9"/>
      <color rgb="FFFF0000"/>
      <name val="Arial"/>
      <family val="2"/>
    </font>
    <font>
      <strike/>
      <sz val="12"/>
      <color rgb="FFFF0000"/>
      <name val="Arial"/>
      <family val="2"/>
    </font>
  </fonts>
  <fills count="36">
    <fill>
      <patternFill patternType="none"/>
    </fill>
    <fill>
      <patternFill patternType="gray125"/>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C7CE"/>
      </patternFill>
    </fill>
    <fill>
      <patternFill patternType="solid">
        <fgColor rgb="FFC6EFCE"/>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39997558519241921"/>
        <bgColor indexed="65"/>
      </patternFill>
    </fill>
    <fill>
      <patternFill patternType="solid">
        <fgColor theme="9" tint="0.39997558519241921"/>
        <bgColor indexed="65"/>
      </patternFill>
    </fill>
    <fill>
      <patternFill patternType="solid">
        <fgColor rgb="FFFFFF00"/>
        <bgColor indexed="64"/>
      </patternFill>
    </fill>
    <fill>
      <patternFill patternType="solid">
        <fgColor theme="9" tint="0.39997558519241921"/>
        <bgColor indexed="64"/>
      </patternFill>
    </fill>
    <fill>
      <patternFill patternType="solid">
        <fgColor theme="3" tint="0.79998168889431442"/>
        <bgColor indexed="64"/>
      </patternFill>
    </fill>
  </fills>
  <borders count="138">
    <border>
      <left/>
      <right/>
      <top/>
      <bottom/>
      <diagonal/>
    </border>
    <border>
      <left style="dotted">
        <color indexed="64"/>
      </left>
      <right style="dotted">
        <color indexed="64"/>
      </right>
      <top style="thin">
        <color indexed="64"/>
      </top>
      <bottom style="thin">
        <color indexed="47"/>
      </bottom>
      <diagonal/>
    </border>
    <border>
      <left style="dotted">
        <color indexed="64"/>
      </left>
      <right style="dotted">
        <color indexed="64"/>
      </right>
      <top style="thin">
        <color indexed="47"/>
      </top>
      <bottom style="thin">
        <color indexed="47"/>
      </bottom>
      <diagonal/>
    </border>
    <border>
      <left style="medium">
        <color indexed="64"/>
      </left>
      <right style="dotted">
        <color indexed="64"/>
      </right>
      <top style="thin">
        <color indexed="64"/>
      </top>
      <bottom style="thin">
        <color indexed="47"/>
      </bottom>
      <diagonal/>
    </border>
    <border>
      <left style="medium">
        <color indexed="64"/>
      </left>
      <right style="dotted">
        <color indexed="64"/>
      </right>
      <top style="thin">
        <color indexed="47"/>
      </top>
      <bottom style="thin">
        <color indexed="47"/>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otted">
        <color indexed="64"/>
      </right>
      <top style="thin">
        <color indexed="64"/>
      </top>
      <bottom/>
      <diagonal/>
    </border>
    <border>
      <left style="medium">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hair">
        <color indexed="64"/>
      </left>
      <right style="medium">
        <color indexed="64"/>
      </right>
      <top style="thin">
        <color indexed="64"/>
      </top>
      <bottom style="thin">
        <color indexed="47"/>
      </bottom>
      <diagonal/>
    </border>
    <border>
      <left style="hair">
        <color indexed="64"/>
      </left>
      <right style="medium">
        <color indexed="64"/>
      </right>
      <top style="thin">
        <color indexed="47"/>
      </top>
      <bottom style="thin">
        <color indexed="47"/>
      </bottom>
      <diagonal/>
    </border>
    <border>
      <left/>
      <right style="dashed">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right style="medium">
        <color indexed="64"/>
      </right>
      <top style="thin">
        <color indexed="47"/>
      </top>
      <bottom style="thin">
        <color indexed="47"/>
      </bottom>
      <diagonal/>
    </border>
    <border>
      <left style="dotted">
        <color indexed="64"/>
      </left>
      <right style="dotted">
        <color indexed="64"/>
      </right>
      <top style="thin">
        <color indexed="47"/>
      </top>
      <bottom/>
      <diagonal/>
    </border>
    <border>
      <left style="dotted">
        <color indexed="64"/>
      </left>
      <right style="dotted">
        <color indexed="64"/>
      </right>
      <top/>
      <bottom style="thin">
        <color indexed="47"/>
      </bottom>
      <diagonal/>
    </border>
    <border>
      <left/>
      <right style="medium">
        <color indexed="64"/>
      </right>
      <top style="thin">
        <color indexed="64"/>
      </top>
      <bottom style="thin">
        <color indexed="47"/>
      </bottom>
      <diagonal/>
    </border>
    <border>
      <left style="hair">
        <color indexed="64"/>
      </left>
      <right style="medium">
        <color indexed="64"/>
      </right>
      <top style="thin">
        <color indexed="47"/>
      </top>
      <bottom/>
      <diagonal/>
    </border>
    <border>
      <left style="hair">
        <color indexed="64"/>
      </left>
      <right style="medium">
        <color indexed="64"/>
      </right>
      <top/>
      <bottom style="thin">
        <color indexed="47"/>
      </bottom>
      <diagonal/>
    </border>
    <border>
      <left style="medium">
        <color indexed="64"/>
      </left>
      <right/>
      <top style="medium">
        <color indexed="64"/>
      </top>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style="medium">
        <color indexed="64"/>
      </right>
      <top style="thin">
        <color indexed="64"/>
      </top>
      <bottom/>
      <diagonal/>
    </border>
    <border>
      <left style="dotted">
        <color indexed="64"/>
      </left>
      <right style="medium">
        <color indexed="64"/>
      </right>
      <top/>
      <bottom style="thin">
        <color indexed="64"/>
      </bottom>
      <diagonal/>
    </border>
    <border>
      <left style="dotted">
        <color indexed="64"/>
      </left>
      <right style="medium">
        <color indexed="64"/>
      </right>
      <top style="thin">
        <color indexed="47"/>
      </top>
      <bottom style="thin">
        <color indexed="47"/>
      </bottom>
      <diagonal/>
    </border>
    <border>
      <left style="medium">
        <color indexed="64"/>
      </left>
      <right style="dotted">
        <color indexed="64"/>
      </right>
      <top style="thin">
        <color indexed="47"/>
      </top>
      <bottom/>
      <diagonal/>
    </border>
    <border>
      <left style="dotted">
        <color indexed="64"/>
      </left>
      <right style="medium">
        <color indexed="64"/>
      </right>
      <top style="thin">
        <color indexed="47"/>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top style="medium">
        <color indexed="64"/>
      </top>
      <bottom/>
      <diagonal/>
    </border>
    <border>
      <left style="dotted">
        <color indexed="64"/>
      </left>
      <right style="medium">
        <color indexed="64"/>
      </right>
      <top style="thin">
        <color indexed="64"/>
      </top>
      <bottom style="thin">
        <color indexed="47"/>
      </bottom>
      <diagonal/>
    </border>
    <border>
      <left/>
      <right style="medium">
        <color indexed="64"/>
      </right>
      <top style="medium">
        <color indexed="64"/>
      </top>
      <bottom/>
      <diagonal/>
    </border>
    <border>
      <left style="medium">
        <color indexed="64"/>
      </left>
      <right style="dotted">
        <color indexed="64"/>
      </right>
      <top style="thin">
        <color indexed="47"/>
      </top>
      <bottom style="medium">
        <color indexed="64"/>
      </bottom>
      <diagonal/>
    </border>
    <border>
      <left style="dotted">
        <color indexed="64"/>
      </left>
      <right style="dotted">
        <color indexed="64"/>
      </right>
      <top style="thin">
        <color indexed="47"/>
      </top>
      <bottom style="medium">
        <color indexed="64"/>
      </bottom>
      <diagonal/>
    </border>
    <border>
      <left style="dotted">
        <color indexed="64"/>
      </left>
      <right style="medium">
        <color indexed="64"/>
      </right>
      <top style="thin">
        <color indexed="47"/>
      </top>
      <bottom style="medium">
        <color indexed="64"/>
      </bottom>
      <diagonal/>
    </border>
    <border>
      <left style="medium">
        <color indexed="64"/>
      </left>
      <right style="dotted">
        <color indexed="64"/>
      </right>
      <top/>
      <bottom style="thin">
        <color indexed="47"/>
      </bottom>
      <diagonal/>
    </border>
    <border>
      <left style="dotted">
        <color indexed="64"/>
      </left>
      <right/>
      <top style="thin">
        <color indexed="64"/>
      </top>
      <bottom style="thin">
        <color indexed="47"/>
      </bottom>
      <diagonal/>
    </border>
    <border>
      <left style="dotted">
        <color indexed="64"/>
      </left>
      <right/>
      <top style="thin">
        <color indexed="47"/>
      </top>
      <bottom style="thin">
        <color indexed="47"/>
      </bottom>
      <diagonal/>
    </border>
    <border>
      <left style="dotted">
        <color indexed="64"/>
      </left>
      <right/>
      <top style="thin">
        <color indexed="47"/>
      </top>
      <bottom/>
      <diagonal/>
    </border>
    <border>
      <left/>
      <right style="dashed">
        <color indexed="64"/>
      </right>
      <top style="hair">
        <color indexed="64"/>
      </top>
      <bottom style="dotted">
        <color indexed="64"/>
      </bottom>
      <diagonal/>
    </border>
    <border>
      <left/>
      <right style="hair">
        <color indexed="64"/>
      </right>
      <top style="medium">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dashed">
        <color indexed="64"/>
      </right>
      <top style="dashed">
        <color indexed="64"/>
      </top>
      <bottom/>
      <diagonal/>
    </border>
    <border>
      <left/>
      <right style="dashed">
        <color indexed="64"/>
      </right>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hair">
        <color indexed="64"/>
      </left>
      <right style="medium">
        <color indexed="64"/>
      </right>
      <top/>
      <bottom style="medium">
        <color indexed="64"/>
      </bottom>
      <diagonal/>
    </border>
    <border>
      <left/>
      <right style="dashed">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medium">
        <color indexed="64"/>
      </right>
      <top/>
      <bottom style="medium">
        <color indexed="64"/>
      </bottom>
      <diagonal/>
    </border>
    <border>
      <left/>
      <right style="hair">
        <color indexed="64"/>
      </right>
      <top style="hair">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medium">
        <color indexed="64"/>
      </bottom>
      <diagonal/>
    </border>
    <border>
      <left/>
      <right/>
      <top style="hair">
        <color indexed="64"/>
      </top>
      <bottom style="hair">
        <color indexed="64"/>
      </bottom>
      <diagonal/>
    </border>
    <border>
      <left style="hair">
        <color indexed="64"/>
      </left>
      <right/>
      <top style="medium">
        <color indexed="64"/>
      </top>
      <bottom/>
      <diagonal/>
    </border>
    <border>
      <left style="medium">
        <color indexed="64"/>
      </left>
      <right/>
      <top/>
      <bottom style="medium">
        <color indexed="64"/>
      </bottom>
      <diagonal/>
    </border>
    <border>
      <left style="hair">
        <color indexed="64"/>
      </left>
      <right/>
      <top/>
      <bottom style="medium">
        <color indexed="64"/>
      </bottom>
      <diagonal/>
    </border>
    <border>
      <left/>
      <right/>
      <top/>
      <bottom style="medium">
        <color indexed="64"/>
      </bottom>
      <diagonal/>
    </border>
    <border>
      <left style="medium">
        <color indexed="64"/>
      </left>
      <right style="hair">
        <color indexed="64"/>
      </right>
      <top style="thin">
        <color indexed="64"/>
      </top>
      <bottom/>
      <diagonal/>
    </border>
    <border>
      <left/>
      <right/>
      <top style="thin">
        <color indexed="64"/>
      </top>
      <bottom/>
      <diagonal/>
    </border>
    <border>
      <left style="hair">
        <color indexed="64"/>
      </left>
      <right style="medium">
        <color indexed="64"/>
      </right>
      <top style="thin">
        <color indexed="64"/>
      </top>
      <bottom/>
      <diagonal/>
    </border>
    <border>
      <left style="medium">
        <color indexed="64"/>
      </left>
      <right style="hair">
        <color indexed="64"/>
      </right>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dotted">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right style="dotted">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dotted">
        <color indexed="64"/>
      </right>
      <top style="hair">
        <color indexed="64"/>
      </top>
      <bottom style="thin">
        <color indexed="64"/>
      </bottom>
      <diagonal/>
    </border>
    <border>
      <left style="dotted">
        <color indexed="64"/>
      </left>
      <right style="medium">
        <color indexed="64"/>
      </right>
      <top style="hair">
        <color indexed="64"/>
      </top>
      <bottom style="thin">
        <color indexed="64"/>
      </bottom>
      <diagonal/>
    </border>
    <border>
      <left style="medium">
        <color indexed="64"/>
      </left>
      <right style="dotted">
        <color indexed="64"/>
      </right>
      <top/>
      <bottom style="medium">
        <color indexed="64"/>
      </bottom>
      <diagonal/>
    </border>
    <border>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dotted">
        <color indexed="64"/>
      </left>
      <right/>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style="hair">
        <color indexed="64"/>
      </top>
      <bottom style="hair">
        <color indexed="64"/>
      </bottom>
      <diagonal/>
    </border>
    <border>
      <left style="hair">
        <color indexed="64"/>
      </left>
      <right style="medium">
        <color indexed="64"/>
      </right>
      <top style="medium">
        <color indexed="64"/>
      </top>
      <bottom style="hair">
        <color indexed="64"/>
      </bottom>
      <diagonal/>
    </border>
    <border>
      <left/>
      <right style="medium">
        <color indexed="64"/>
      </right>
      <top/>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dashed">
        <color auto="1"/>
      </left>
      <right style="hair">
        <color auto="1"/>
      </right>
      <top style="dashed">
        <color auto="1"/>
      </top>
      <bottom style="hair">
        <color auto="1"/>
      </bottom>
      <diagonal/>
    </border>
    <border>
      <left style="hair">
        <color auto="1"/>
      </left>
      <right style="hair">
        <color auto="1"/>
      </right>
      <top style="dashed">
        <color auto="1"/>
      </top>
      <bottom style="hair">
        <color auto="1"/>
      </bottom>
      <diagonal/>
    </border>
    <border>
      <left style="hair">
        <color auto="1"/>
      </left>
      <right style="dashed">
        <color auto="1"/>
      </right>
      <top style="dashed">
        <color auto="1"/>
      </top>
      <bottom style="hair">
        <color auto="1"/>
      </bottom>
      <diagonal/>
    </border>
    <border>
      <left style="dashed">
        <color auto="1"/>
      </left>
      <right style="hair">
        <color auto="1"/>
      </right>
      <top style="hair">
        <color auto="1"/>
      </top>
      <bottom style="hair">
        <color auto="1"/>
      </bottom>
      <diagonal/>
    </border>
    <border>
      <left style="hair">
        <color auto="1"/>
      </left>
      <right style="dashed">
        <color auto="1"/>
      </right>
      <top style="hair">
        <color auto="1"/>
      </top>
      <bottom style="hair">
        <color auto="1"/>
      </bottom>
      <diagonal/>
    </border>
    <border>
      <left style="dashed">
        <color auto="1"/>
      </left>
      <right style="hair">
        <color auto="1"/>
      </right>
      <top style="hair">
        <color auto="1"/>
      </top>
      <bottom style="dashed">
        <color auto="1"/>
      </bottom>
      <diagonal/>
    </border>
    <border>
      <left style="hair">
        <color auto="1"/>
      </left>
      <right style="hair">
        <color auto="1"/>
      </right>
      <top style="hair">
        <color auto="1"/>
      </top>
      <bottom style="dashed">
        <color auto="1"/>
      </bottom>
      <diagonal/>
    </border>
    <border>
      <left style="hair">
        <color auto="1"/>
      </left>
      <right style="dashed">
        <color auto="1"/>
      </right>
      <top style="hair">
        <color auto="1"/>
      </top>
      <bottom style="dashed">
        <color auto="1"/>
      </bottom>
      <diagonal/>
    </border>
    <border>
      <left style="hair">
        <color indexed="64"/>
      </left>
      <right style="medium">
        <color indexed="64"/>
      </right>
      <top style="hair">
        <color indexed="64"/>
      </top>
      <bottom/>
      <diagonal/>
    </border>
    <border>
      <left/>
      <right style="medium">
        <color indexed="64"/>
      </right>
      <top style="hair">
        <color indexed="64"/>
      </top>
      <bottom/>
      <diagonal/>
    </border>
    <border>
      <left style="hair">
        <color indexed="64"/>
      </left>
      <right/>
      <top style="hair">
        <color indexed="64"/>
      </top>
      <bottom/>
      <diagonal/>
    </border>
    <border>
      <left/>
      <right/>
      <top style="medium">
        <color indexed="64"/>
      </top>
      <bottom style="hair">
        <color indexed="64"/>
      </bottom>
      <diagonal/>
    </border>
    <border>
      <left/>
      <right style="dashed">
        <color indexed="64"/>
      </right>
      <top style="hair">
        <color indexed="64"/>
      </top>
      <bottom/>
      <diagonal/>
    </border>
    <border>
      <left/>
      <right style="dashed">
        <color indexed="64"/>
      </right>
      <top style="hair">
        <color indexed="64"/>
      </top>
      <bottom style="dashed">
        <color indexed="64"/>
      </bottom>
      <diagonal/>
    </border>
    <border>
      <left style="medium">
        <color indexed="64"/>
      </left>
      <right/>
      <top style="hair">
        <color indexed="64"/>
      </top>
      <bottom style="medium">
        <color indexed="64"/>
      </bottom>
      <diagonal/>
    </border>
  </borders>
  <cellStyleXfs count="103">
    <xf numFmtId="0" fontId="0" fillId="0" borderId="0"/>
    <xf numFmtId="0" fontId="17" fillId="25" borderId="0" applyNumberFormat="0" applyBorder="0" applyAlignment="0" applyProtection="0"/>
    <xf numFmtId="0" fontId="17" fillId="26" borderId="0" applyNumberFormat="0" applyBorder="0" applyAlignment="0" applyProtection="0"/>
    <xf numFmtId="0" fontId="17" fillId="27" borderId="0" applyNumberFormat="0" applyBorder="0" applyAlignment="0" applyProtection="0"/>
    <xf numFmtId="0" fontId="17" fillId="30" borderId="0" applyNumberFormat="0" applyBorder="0" applyAlignment="0" applyProtection="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28"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29" borderId="0" applyNumberFormat="0" applyBorder="0" applyAlignment="0" applyProtection="0"/>
    <xf numFmtId="0" fontId="32" fillId="31" borderId="0" applyNumberFormat="0" applyBorder="0" applyAlignment="0" applyProtection="0"/>
    <xf numFmtId="0" fontId="32" fillId="11" borderId="0" applyNumberFormat="0" applyBorder="0" applyAlignment="0" applyProtection="0"/>
    <xf numFmtId="0" fontId="32" fillId="32" borderId="0" applyNumberFormat="0" applyBorder="0" applyAlignment="0" applyProtection="0"/>
    <xf numFmtId="0" fontId="26" fillId="12" borderId="15" applyNumberFormat="0" applyAlignment="0" applyProtection="0"/>
    <xf numFmtId="0" fontId="27" fillId="0" borderId="16" applyNumberFormat="0" applyFill="0" applyAlignment="0" applyProtection="0"/>
    <xf numFmtId="0" fontId="28" fillId="13" borderId="17" applyNumberFormat="0" applyAlignment="0" applyProtection="0"/>
    <xf numFmtId="0" fontId="32" fillId="14"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24" fillId="20" borderId="15" applyNumberFormat="0" applyAlignment="0" applyProtection="0"/>
    <xf numFmtId="0" fontId="23" fillId="21" borderId="0" applyNumberFormat="0" applyBorder="0" applyAlignment="0" applyProtection="0"/>
    <xf numFmtId="0" fontId="17" fillId="0" borderId="0"/>
    <xf numFmtId="0" fontId="17" fillId="22" borderId="18" applyNumberFormat="0" applyFont="0" applyAlignment="0" applyProtection="0"/>
    <xf numFmtId="0" fontId="25" fillId="12" borderId="19"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16" fillId="0" borderId="0" applyNumberFormat="0" applyFill="0" applyBorder="0" applyAlignment="0" applyProtection="0"/>
    <xf numFmtId="0" fontId="18" fillId="0" borderId="20" applyNumberFormat="0" applyFill="0" applyAlignment="0" applyProtection="0"/>
    <xf numFmtId="0" fontId="19" fillId="0" borderId="21" applyNumberFormat="0" applyFill="0" applyAlignment="0" applyProtection="0"/>
    <xf numFmtId="0" fontId="20" fillId="0" borderId="22" applyNumberFormat="0" applyFill="0" applyAlignment="0" applyProtection="0"/>
    <xf numFmtId="0" fontId="20" fillId="0" borderId="0" applyNumberFormat="0" applyFill="0" applyBorder="0" applyAlignment="0" applyProtection="0"/>
    <xf numFmtId="0" fontId="31" fillId="0" borderId="23" applyNumberFormat="0" applyFill="0" applyAlignment="0" applyProtection="0"/>
    <xf numFmtId="0" fontId="22" fillId="23" borderId="0" applyNumberFormat="0" applyBorder="0" applyAlignment="0" applyProtection="0"/>
    <xf numFmtId="0" fontId="21" fillId="24" borderId="0" applyNumberFormat="0" applyBorder="0" applyAlignment="0" applyProtection="0"/>
    <xf numFmtId="0" fontId="38" fillId="0" borderId="20" applyNumberFormat="0" applyFill="0" applyAlignment="0" applyProtection="0"/>
    <xf numFmtId="0" fontId="39" fillId="0" borderId="21" applyNumberFormat="0" applyFill="0" applyAlignment="0" applyProtection="0"/>
    <xf numFmtId="0" fontId="40" fillId="0" borderId="22" applyNumberFormat="0" applyFill="0" applyAlignment="0" applyProtection="0"/>
    <xf numFmtId="0" fontId="40" fillId="0" borderId="0" applyNumberFormat="0" applyFill="0" applyBorder="0" applyAlignment="0" applyProtection="0"/>
    <xf numFmtId="0" fontId="41" fillId="24" borderId="0" applyNumberFormat="0" applyBorder="0" applyAlignment="0" applyProtection="0"/>
    <xf numFmtId="0" fontId="42" fillId="23" borderId="0" applyNumberFormat="0" applyBorder="0" applyAlignment="0" applyProtection="0"/>
    <xf numFmtId="0" fontId="43" fillId="21" borderId="0" applyNumberFormat="0" applyBorder="0" applyAlignment="0" applyProtection="0"/>
    <xf numFmtId="0" fontId="44" fillId="20" borderId="15" applyNumberFormat="0" applyAlignment="0" applyProtection="0"/>
    <xf numFmtId="0" fontId="45" fillId="12" borderId="19" applyNumberFormat="0" applyAlignment="0" applyProtection="0"/>
    <xf numFmtId="0" fontId="46" fillId="12" borderId="15" applyNumberFormat="0" applyAlignment="0" applyProtection="0"/>
    <xf numFmtId="0" fontId="47" fillId="0" borderId="16" applyNumberFormat="0" applyFill="0" applyAlignment="0" applyProtection="0"/>
    <xf numFmtId="0" fontId="48" fillId="13" borderId="17" applyNumberFormat="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51" fillId="0" borderId="23" applyNumberFormat="0" applyFill="0" applyAlignment="0" applyProtection="0"/>
    <xf numFmtId="0" fontId="52" fillId="14" borderId="0" applyNumberFormat="0" applyBorder="0" applyAlignment="0" applyProtection="0"/>
    <xf numFmtId="0" fontId="4" fillId="25" borderId="0" applyNumberFormat="0" applyBorder="0" applyAlignment="0" applyProtection="0"/>
    <xf numFmtId="0" fontId="4" fillId="4" borderId="0" applyNumberFormat="0" applyBorder="0" applyAlignment="0" applyProtection="0"/>
    <xf numFmtId="0" fontId="52" fillId="9" borderId="0" applyNumberFormat="0" applyBorder="0" applyAlignment="0" applyProtection="0"/>
    <xf numFmtId="0" fontId="52" fillId="15" borderId="0" applyNumberFormat="0" applyBorder="0" applyAlignment="0" applyProtection="0"/>
    <xf numFmtId="0" fontId="4" fillId="26" borderId="0" applyNumberFormat="0" applyBorder="0" applyAlignment="0" applyProtection="0"/>
    <xf numFmtId="0" fontId="4" fillId="5" borderId="0" applyNumberFormat="0" applyBorder="0" applyAlignment="0" applyProtection="0"/>
    <xf numFmtId="0" fontId="52" fillId="10" borderId="0" applyNumberFormat="0" applyBorder="0" applyAlignment="0" applyProtection="0"/>
    <xf numFmtId="0" fontId="52" fillId="1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52" fillId="29" borderId="0" applyNumberFormat="0" applyBorder="0" applyAlignment="0" applyProtection="0"/>
    <xf numFmtId="0" fontId="52" fillId="17" borderId="0" applyNumberFormat="0" applyBorder="0" applyAlignment="0" applyProtection="0"/>
    <xf numFmtId="0" fontId="4" fillId="30" borderId="0" applyNumberFormat="0" applyBorder="0" applyAlignment="0" applyProtection="0"/>
    <xf numFmtId="0" fontId="4" fillId="6" borderId="0" applyNumberFormat="0" applyBorder="0" applyAlignment="0" applyProtection="0"/>
    <xf numFmtId="0" fontId="52" fillId="31" borderId="0" applyNumberFormat="0" applyBorder="0" applyAlignment="0" applyProtection="0"/>
    <xf numFmtId="0" fontId="52" fillId="18" borderId="0" applyNumberFormat="0" applyBorder="0" applyAlignment="0" applyProtection="0"/>
    <xf numFmtId="0" fontId="4" fillId="2" borderId="0" applyNumberFormat="0" applyBorder="0" applyAlignment="0" applyProtection="0"/>
    <xf numFmtId="0" fontId="4" fillId="7" borderId="0" applyNumberFormat="0" applyBorder="0" applyAlignment="0" applyProtection="0"/>
    <xf numFmtId="0" fontId="52" fillId="11" borderId="0" applyNumberFormat="0" applyBorder="0" applyAlignment="0" applyProtection="0"/>
    <xf numFmtId="0" fontId="52" fillId="19" borderId="0" applyNumberFormat="0" applyBorder="0" applyAlignment="0" applyProtection="0"/>
    <xf numFmtId="0" fontId="4" fillId="3" borderId="0" applyNumberFormat="0" applyBorder="0" applyAlignment="0" applyProtection="0"/>
    <xf numFmtId="0" fontId="4" fillId="8" borderId="0" applyNumberFormat="0" applyBorder="0" applyAlignment="0" applyProtection="0"/>
    <xf numFmtId="0" fontId="52" fillId="32" borderId="0" applyNumberFormat="0" applyBorder="0" applyAlignment="0" applyProtection="0"/>
    <xf numFmtId="0" fontId="4" fillId="0" borderId="0"/>
    <xf numFmtId="0" fontId="4" fillId="22" borderId="18" applyNumberFormat="0" applyFont="0" applyAlignment="0" applyProtection="0"/>
    <xf numFmtId="0" fontId="5" fillId="0" borderId="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2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0" borderId="0"/>
    <xf numFmtId="0" fontId="3" fillId="22" borderId="18" applyNumberFormat="0" applyFont="0" applyAlignment="0" applyProtection="0"/>
    <xf numFmtId="0" fontId="5" fillId="0" borderId="0"/>
    <xf numFmtId="0" fontId="2" fillId="0" borderId="0"/>
    <xf numFmtId="0" fontId="1" fillId="0" borderId="0"/>
    <xf numFmtId="0" fontId="1" fillId="0" borderId="0"/>
  </cellStyleXfs>
  <cellXfs count="404">
    <xf numFmtId="0" fontId="0" fillId="0" borderId="0" xfId="0"/>
    <xf numFmtId="0" fontId="5" fillId="0" borderId="0" xfId="0" applyFont="1"/>
    <xf numFmtId="0" fontId="9" fillId="0" borderId="0" xfId="0" applyFont="1" applyAlignment="1">
      <alignment horizontal="center" vertical="center"/>
    </xf>
    <xf numFmtId="0" fontId="15" fillId="0" borderId="0" xfId="0" applyFont="1" applyAlignment="1">
      <alignment horizontal="center" vertical="center"/>
    </xf>
    <xf numFmtId="0" fontId="6" fillId="0" borderId="0" xfId="0" applyFont="1" applyAlignment="1">
      <alignment horizontal="right"/>
    </xf>
    <xf numFmtId="0" fontId="8" fillId="0" borderId="0" xfId="0" applyFont="1" applyAlignment="1">
      <alignment horizontal="center" vertical="center"/>
    </xf>
    <xf numFmtId="0" fontId="5" fillId="0" borderId="2" xfId="0" applyFont="1" applyBorder="1" applyAlignment="1">
      <alignment vertical="center"/>
    </xf>
    <xf numFmtId="0" fontId="5" fillId="0" borderId="0" xfId="0" applyFont="1" applyAlignment="1">
      <alignment horizontal="center" vertical="center"/>
    </xf>
    <xf numFmtId="0" fontId="5" fillId="0" borderId="2" xfId="0" applyFont="1" applyBorder="1"/>
    <xf numFmtId="0" fontId="5" fillId="0" borderId="0" xfId="0" applyFont="1" applyAlignment="1">
      <alignment vertical="center"/>
    </xf>
    <xf numFmtId="164" fontId="5" fillId="0" borderId="0" xfId="0" applyNumberFormat="1" applyFont="1" applyAlignment="1">
      <alignment vertical="center"/>
    </xf>
    <xf numFmtId="164" fontId="5" fillId="0" borderId="40" xfId="0" applyNumberFormat="1" applyFont="1" applyBorder="1" applyAlignment="1">
      <alignment vertical="center"/>
    </xf>
    <xf numFmtId="0" fontId="60" fillId="0" borderId="0" xfId="0" applyFont="1" applyAlignment="1">
      <alignment vertical="center"/>
    </xf>
    <xf numFmtId="164" fontId="5" fillId="0" borderId="0" xfId="0" applyNumberFormat="1" applyFont="1"/>
    <xf numFmtId="0" fontId="58" fillId="0" borderId="0" xfId="0" applyFont="1"/>
    <xf numFmtId="0" fontId="61" fillId="0" borderId="0" xfId="0" applyFont="1"/>
    <xf numFmtId="0" fontId="61" fillId="0" borderId="0" xfId="0" applyFont="1" applyAlignment="1">
      <alignment horizontal="center" vertical="center"/>
    </xf>
    <xf numFmtId="0" fontId="61" fillId="0" borderId="3" xfId="0" applyFont="1" applyBorder="1" applyAlignment="1">
      <alignment horizontal="center"/>
    </xf>
    <xf numFmtId="0" fontId="61" fillId="0" borderId="1" xfId="0" applyFont="1" applyBorder="1" applyAlignment="1">
      <alignment vertical="center"/>
    </xf>
    <xf numFmtId="164" fontId="61" fillId="0" borderId="0" xfId="0" applyNumberFormat="1" applyFont="1" applyAlignment="1">
      <alignment vertical="center"/>
    </xf>
    <xf numFmtId="0" fontId="61" fillId="0" borderId="0" xfId="0" applyFont="1" applyAlignment="1">
      <alignment vertical="center"/>
    </xf>
    <xf numFmtId="0" fontId="61" fillId="0" borderId="4" xfId="0" applyFont="1" applyBorder="1" applyAlignment="1">
      <alignment horizontal="center"/>
    </xf>
    <xf numFmtId="0" fontId="61" fillId="0" borderId="2" xfId="0" applyFont="1" applyBorder="1" applyAlignment="1">
      <alignment vertical="center"/>
    </xf>
    <xf numFmtId="0" fontId="61" fillId="0" borderId="41" xfId="0" applyFont="1" applyBorder="1" applyAlignment="1">
      <alignment vertical="center"/>
    </xf>
    <xf numFmtId="0" fontId="61" fillId="0" borderId="42" xfId="0" applyFont="1" applyBorder="1" applyAlignment="1">
      <alignment vertical="center"/>
    </xf>
    <xf numFmtId="0" fontId="61" fillId="0" borderId="2" xfId="0" applyFont="1" applyBorder="1" applyAlignment="1">
      <alignment horizontal="left" vertical="center"/>
    </xf>
    <xf numFmtId="164" fontId="61" fillId="0" borderId="0" xfId="0" applyNumberFormat="1" applyFont="1"/>
    <xf numFmtId="0" fontId="61" fillId="0" borderId="2" xfId="0" applyFont="1" applyBorder="1"/>
    <xf numFmtId="0" fontId="61" fillId="0" borderId="4" xfId="0" applyFont="1" applyBorder="1"/>
    <xf numFmtId="3" fontId="61" fillId="0" borderId="0" xfId="0" applyNumberFormat="1" applyFont="1"/>
    <xf numFmtId="0" fontId="58" fillId="0" borderId="4" xfId="0" applyFont="1" applyBorder="1" applyAlignment="1">
      <alignment horizontal="center"/>
    </xf>
    <xf numFmtId="0" fontId="58" fillId="0" borderId="4" xfId="0" applyFont="1" applyBorder="1"/>
    <xf numFmtId="164" fontId="61" fillId="0" borderId="25" xfId="0" applyNumberFormat="1" applyFont="1" applyBorder="1" applyAlignment="1">
      <alignment vertical="center"/>
    </xf>
    <xf numFmtId="164" fontId="61" fillId="0" borderId="25" xfId="0" applyNumberFormat="1" applyFont="1" applyBorder="1"/>
    <xf numFmtId="164" fontId="61" fillId="0" borderId="24" xfId="0" applyNumberFormat="1" applyFont="1" applyBorder="1" applyAlignment="1">
      <alignment vertical="center"/>
    </xf>
    <xf numFmtId="164" fontId="61" fillId="0" borderId="44" xfId="0" applyNumberFormat="1" applyFont="1" applyBorder="1" applyAlignment="1">
      <alignment vertical="center"/>
    </xf>
    <xf numFmtId="164" fontId="61" fillId="0" borderId="45" xfId="0" applyNumberFormat="1" applyFont="1" applyBorder="1" applyAlignment="1">
      <alignment vertical="center"/>
    </xf>
    <xf numFmtId="0" fontId="58" fillId="0" borderId="3" xfId="0" applyFont="1" applyBorder="1" applyAlignment="1">
      <alignment horizontal="center"/>
    </xf>
    <xf numFmtId="0" fontId="5" fillId="0" borderId="1" xfId="0" applyFont="1" applyBorder="1" applyAlignment="1">
      <alignment vertical="center"/>
    </xf>
    <xf numFmtId="164" fontId="5" fillId="0" borderId="43" xfId="0" applyNumberFormat="1" applyFont="1" applyBorder="1" applyAlignment="1">
      <alignment vertical="center"/>
    </xf>
    <xf numFmtId="0" fontId="5" fillId="0" borderId="2" xfId="0" applyFont="1" applyBorder="1" applyAlignment="1">
      <alignment horizontal="left" vertical="center"/>
    </xf>
    <xf numFmtId="0" fontId="53" fillId="0" borderId="0" xfId="0" applyFont="1" applyAlignment="1">
      <alignment horizontal="center" vertical="center"/>
    </xf>
    <xf numFmtId="20" fontId="34" fillId="0" borderId="27" xfId="0" applyNumberFormat="1" applyFont="1" applyBorder="1" applyAlignment="1">
      <alignment horizontal="center" vertical="center"/>
    </xf>
    <xf numFmtId="20" fontId="36" fillId="0" borderId="27" xfId="0" applyNumberFormat="1" applyFont="1" applyBorder="1" applyAlignment="1">
      <alignment horizontal="center" vertical="center"/>
    </xf>
    <xf numFmtId="0" fontId="11" fillId="0" borderId="0" xfId="0" applyFont="1" applyAlignment="1">
      <alignment vertical="center"/>
    </xf>
    <xf numFmtId="0" fontId="62" fillId="0" borderId="0" xfId="0" applyFont="1" applyAlignment="1">
      <alignment horizontal="center" vertical="center"/>
    </xf>
    <xf numFmtId="0" fontId="62" fillId="0" borderId="0" xfId="0" applyFont="1" applyAlignment="1">
      <alignment vertical="center"/>
    </xf>
    <xf numFmtId="20" fontId="62" fillId="0" borderId="0" xfId="0" applyNumberFormat="1" applyFont="1" applyAlignment="1">
      <alignment horizontal="center" vertical="center"/>
    </xf>
    <xf numFmtId="20" fontId="62" fillId="0" borderId="0" xfId="0" applyNumberFormat="1" applyFont="1" applyAlignment="1">
      <alignment vertical="center"/>
    </xf>
    <xf numFmtId="164" fontId="5" fillId="0" borderId="51" xfId="0" applyNumberFormat="1" applyFont="1" applyBorder="1" applyAlignment="1">
      <alignment vertical="center"/>
    </xf>
    <xf numFmtId="164" fontId="5" fillId="0" borderId="51" xfId="0" applyNumberFormat="1" applyFont="1" applyBorder="1"/>
    <xf numFmtId="0" fontId="58" fillId="0" borderId="52" xfId="0" applyFont="1" applyBorder="1"/>
    <xf numFmtId="0" fontId="5" fillId="0" borderId="41" xfId="0" applyFont="1" applyBorder="1"/>
    <xf numFmtId="164" fontId="5" fillId="0" borderId="53" xfId="0" applyNumberFormat="1" applyFont="1" applyBorder="1"/>
    <xf numFmtId="0" fontId="58" fillId="0" borderId="54" xfId="0" applyFont="1" applyBorder="1"/>
    <xf numFmtId="0" fontId="58" fillId="0" borderId="55" xfId="0" applyFont="1" applyBorder="1"/>
    <xf numFmtId="0" fontId="58" fillId="0" borderId="57" xfId="0" applyFont="1" applyBorder="1"/>
    <xf numFmtId="3" fontId="10" fillId="0" borderId="58" xfId="0" applyNumberFormat="1" applyFont="1" applyBorder="1" applyAlignment="1">
      <alignment horizontal="center"/>
    </xf>
    <xf numFmtId="0" fontId="9" fillId="0" borderId="7" xfId="0" applyFont="1" applyBorder="1" applyAlignment="1">
      <alignment horizontal="left" vertical="center"/>
    </xf>
    <xf numFmtId="164" fontId="5" fillId="0" borderId="60" xfId="0" applyNumberFormat="1" applyFont="1" applyBorder="1" applyAlignment="1">
      <alignment vertical="center"/>
    </xf>
    <xf numFmtId="0" fontId="58" fillId="0" borderId="62" xfId="0" applyFont="1" applyBorder="1"/>
    <xf numFmtId="0" fontId="5" fillId="0" borderId="63" xfId="0" applyFont="1" applyBorder="1"/>
    <xf numFmtId="164" fontId="5" fillId="0" borderId="64" xfId="0" applyNumberFormat="1" applyFont="1" applyBorder="1"/>
    <xf numFmtId="164" fontId="61" fillId="0" borderId="51" xfId="0" applyNumberFormat="1" applyFont="1" applyBorder="1"/>
    <xf numFmtId="0" fontId="61" fillId="0" borderId="52" xfId="0" applyFont="1" applyBorder="1"/>
    <xf numFmtId="0" fontId="61" fillId="0" borderId="41" xfId="0" applyFont="1" applyBorder="1"/>
    <xf numFmtId="164" fontId="61" fillId="0" borderId="53" xfId="0" applyNumberFormat="1" applyFont="1" applyBorder="1"/>
    <xf numFmtId="0" fontId="61" fillId="0" borderId="54" xfId="0" applyFont="1" applyBorder="1"/>
    <xf numFmtId="0" fontId="61" fillId="0" borderId="55" xfId="0" applyFont="1" applyBorder="1"/>
    <xf numFmtId="164" fontId="61" fillId="0" borderId="60" xfId="0" applyNumberFormat="1" applyFont="1" applyBorder="1" applyAlignment="1">
      <alignment vertical="center"/>
    </xf>
    <xf numFmtId="164" fontId="61" fillId="0" borderId="51" xfId="0" applyNumberFormat="1" applyFont="1" applyBorder="1" applyAlignment="1">
      <alignment vertical="center"/>
    </xf>
    <xf numFmtId="0" fontId="61" fillId="0" borderId="52" xfId="0" applyFont="1" applyBorder="1" applyAlignment="1">
      <alignment horizontal="center"/>
    </xf>
    <xf numFmtId="0" fontId="61" fillId="0" borderId="65" xfId="0" applyFont="1" applyBorder="1" applyAlignment="1">
      <alignment horizontal="center"/>
    </xf>
    <xf numFmtId="0" fontId="61" fillId="0" borderId="66" xfId="0" applyFont="1" applyBorder="1" applyAlignment="1">
      <alignment vertical="center"/>
    </xf>
    <xf numFmtId="0" fontId="61" fillId="0" borderId="67" xfId="0" applyFont="1" applyBorder="1" applyAlignment="1">
      <alignment vertical="center"/>
    </xf>
    <xf numFmtId="0" fontId="5" fillId="0" borderId="67" xfId="0" applyFont="1" applyBorder="1" applyAlignment="1">
      <alignment vertical="center"/>
    </xf>
    <xf numFmtId="0" fontId="61" fillId="0" borderId="67" xfId="0" applyFont="1" applyBorder="1"/>
    <xf numFmtId="0" fontId="61" fillId="0" borderId="68" xfId="0" applyFont="1" applyBorder="1"/>
    <xf numFmtId="0" fontId="61" fillId="0" borderId="56" xfId="0" applyFont="1" applyBorder="1"/>
    <xf numFmtId="0" fontId="68" fillId="0" borderId="0" xfId="0" applyFont="1" applyAlignment="1">
      <alignment horizontal="center" vertical="center"/>
    </xf>
    <xf numFmtId="0" fontId="63" fillId="0" borderId="0" xfId="0" applyFont="1" applyAlignment="1">
      <alignment vertical="center"/>
    </xf>
    <xf numFmtId="0" fontId="64" fillId="0" borderId="0" xfId="0" applyFont="1" applyAlignment="1">
      <alignment vertical="center"/>
    </xf>
    <xf numFmtId="0" fontId="65" fillId="0" borderId="0" xfId="0" applyFont="1" applyAlignment="1">
      <alignment vertical="center"/>
    </xf>
    <xf numFmtId="0" fontId="0" fillId="0" borderId="0" xfId="0" applyAlignment="1">
      <alignment vertical="center"/>
    </xf>
    <xf numFmtId="0" fontId="12" fillId="0" borderId="0" xfId="0" applyFont="1" applyAlignment="1">
      <alignment vertical="center"/>
    </xf>
    <xf numFmtId="0" fontId="7" fillId="0" borderId="0" xfId="0" applyFont="1" applyAlignment="1">
      <alignment vertical="center"/>
    </xf>
    <xf numFmtId="0" fontId="33" fillId="0" borderId="0" xfId="0" applyFont="1" applyAlignment="1">
      <alignment vertical="center"/>
    </xf>
    <xf numFmtId="0" fontId="54" fillId="0" borderId="0" xfId="0" applyFont="1" applyAlignment="1">
      <alignment horizontal="left" vertical="center"/>
    </xf>
    <xf numFmtId="0" fontId="60" fillId="0" borderId="0" xfId="0" applyFont="1" applyAlignment="1">
      <alignment horizontal="center" vertical="center"/>
    </xf>
    <xf numFmtId="20" fontId="5" fillId="0" borderId="26" xfId="0" applyNumberFormat="1" applyFont="1" applyBorder="1" applyAlignment="1">
      <alignment horizontal="center" vertical="center" wrapText="1"/>
    </xf>
    <xf numFmtId="0" fontId="10" fillId="0" borderId="0" xfId="0" applyFont="1" applyAlignment="1">
      <alignment vertical="center"/>
    </xf>
    <xf numFmtId="20" fontId="5" fillId="0" borderId="69" xfId="0" applyNumberFormat="1" applyFont="1" applyBorder="1" applyAlignment="1">
      <alignment horizontal="center" vertical="center" wrapText="1"/>
    </xf>
    <xf numFmtId="0" fontId="5" fillId="0" borderId="34" xfId="0" applyFont="1" applyBorder="1" applyAlignment="1">
      <alignment horizontal="center" vertical="center"/>
    </xf>
    <xf numFmtId="20" fontId="36" fillId="0" borderId="71" xfId="0" applyNumberFormat="1" applyFont="1" applyBorder="1" applyAlignment="1">
      <alignment horizontal="center" vertical="center"/>
    </xf>
    <xf numFmtId="0" fontId="5" fillId="0" borderId="75" xfId="0" applyFont="1" applyBorder="1" applyAlignment="1">
      <alignment horizontal="center" vertical="center"/>
    </xf>
    <xf numFmtId="20" fontId="34" fillId="0" borderId="28" xfId="0" applyNumberFormat="1" applyFont="1" applyBorder="1" applyAlignment="1">
      <alignment horizontal="center" vertical="center"/>
    </xf>
    <xf numFmtId="20" fontId="36" fillId="0" borderId="28" xfId="0" applyNumberFormat="1" applyFont="1" applyBorder="1" applyAlignment="1">
      <alignment horizontal="center" vertical="center"/>
    </xf>
    <xf numFmtId="20" fontId="36" fillId="0" borderId="77" xfId="0" applyNumberFormat="1" applyFont="1" applyBorder="1" applyAlignment="1">
      <alignment horizontal="center" vertical="center"/>
    </xf>
    <xf numFmtId="0" fontId="11" fillId="0" borderId="59" xfId="0" applyFont="1" applyBorder="1" applyAlignment="1">
      <alignment vertical="center"/>
    </xf>
    <xf numFmtId="0" fontId="12" fillId="0" borderId="83" xfId="0" applyFont="1" applyBorder="1" applyAlignment="1">
      <alignment horizontal="right" vertical="center"/>
    </xf>
    <xf numFmtId="0" fontId="12" fillId="0" borderId="61" xfId="0" applyFont="1" applyBorder="1" applyAlignment="1">
      <alignment horizontal="right" vertical="center"/>
    </xf>
    <xf numFmtId="0" fontId="7" fillId="0" borderId="32" xfId="0" applyFont="1" applyBorder="1" applyAlignment="1">
      <alignment horizontal="center" vertical="center" wrapText="1"/>
    </xf>
    <xf numFmtId="0" fontId="35" fillId="0" borderId="46" xfId="0" applyFont="1" applyBorder="1" applyAlignment="1">
      <alignment horizontal="center" vertical="center"/>
    </xf>
    <xf numFmtId="0" fontId="12" fillId="0" borderId="59" xfId="0" applyFont="1" applyBorder="1" applyAlignment="1">
      <alignment vertical="center"/>
    </xf>
    <xf numFmtId="0" fontId="7" fillId="0" borderId="85" xfId="0" applyFont="1" applyBorder="1" applyAlignment="1">
      <alignment horizontal="center" vertical="center" wrapText="1"/>
    </xf>
    <xf numFmtId="0" fontId="7" fillId="0" borderId="86" xfId="0" applyFont="1" applyBorder="1" applyAlignment="1">
      <alignment horizontal="center" vertical="center" wrapText="1"/>
    </xf>
    <xf numFmtId="20" fontId="36" fillId="0" borderId="76" xfId="0" applyNumberFormat="1" applyFont="1" applyBorder="1" applyAlignment="1">
      <alignment horizontal="center" vertical="center"/>
    </xf>
    <xf numFmtId="20" fontId="36" fillId="0" borderId="35" xfId="0" applyNumberFormat="1" applyFont="1" applyBorder="1" applyAlignment="1">
      <alignment horizontal="center" vertical="center"/>
    </xf>
    <xf numFmtId="0" fontId="69" fillId="0" borderId="39" xfId="0" applyFont="1" applyBorder="1" applyAlignment="1">
      <alignment horizontal="center" vertical="center"/>
    </xf>
    <xf numFmtId="20" fontId="70" fillId="0" borderId="37" xfId="0" applyNumberFormat="1" applyFont="1" applyBorder="1" applyAlignment="1">
      <alignment horizontal="center" vertical="center"/>
    </xf>
    <xf numFmtId="20" fontId="71" fillId="0" borderId="37" xfId="0" applyNumberFormat="1" applyFont="1" applyBorder="1" applyAlignment="1">
      <alignment horizontal="center" vertical="center"/>
    </xf>
    <xf numFmtId="20" fontId="71" fillId="0" borderId="38" xfId="0" applyNumberFormat="1" applyFont="1" applyBorder="1" applyAlignment="1">
      <alignment horizontal="center" vertical="center"/>
    </xf>
    <xf numFmtId="0" fontId="69" fillId="0" borderId="37" xfId="0" applyFont="1" applyBorder="1" applyAlignment="1">
      <alignment vertical="center"/>
    </xf>
    <xf numFmtId="20" fontId="71" fillId="0" borderId="72" xfId="0" applyNumberFormat="1" applyFont="1" applyBorder="1" applyAlignment="1">
      <alignment horizontal="center" vertical="center"/>
    </xf>
    <xf numFmtId="0" fontId="66" fillId="0" borderId="0" xfId="0" applyFont="1" applyAlignment="1">
      <alignment horizontal="left" vertical="center"/>
    </xf>
    <xf numFmtId="0" fontId="56" fillId="0" borderId="31" xfId="0" applyFont="1" applyBorder="1" applyAlignment="1">
      <alignment horizontal="center" vertical="center" textRotation="90" wrapText="1"/>
    </xf>
    <xf numFmtId="0" fontId="57" fillId="0" borderId="31" xfId="0" applyFont="1" applyBorder="1" applyAlignment="1">
      <alignment horizontal="center" vertical="center" textRotation="90" wrapText="1"/>
    </xf>
    <xf numFmtId="166" fontId="65" fillId="0" borderId="34" xfId="0" applyNumberFormat="1" applyFont="1" applyBorder="1" applyAlignment="1">
      <alignment horizontal="center" vertical="center"/>
    </xf>
    <xf numFmtId="16" fontId="65" fillId="33" borderId="27" xfId="0" applyNumberFormat="1" applyFont="1" applyFill="1" applyBorder="1" applyAlignment="1">
      <alignment horizontal="center" vertical="center"/>
    </xf>
    <xf numFmtId="16" fontId="12" fillId="0" borderId="27" xfId="0" applyNumberFormat="1" applyFont="1" applyBorder="1" applyAlignment="1">
      <alignment horizontal="center" vertical="center"/>
    </xf>
    <xf numFmtId="1" fontId="7" fillId="0" borderId="27" xfId="0" applyNumberFormat="1" applyFont="1" applyBorder="1" applyAlignment="1">
      <alignment horizontal="center" vertical="center"/>
    </xf>
    <xf numFmtId="166" fontId="65" fillId="0" borderId="33" xfId="82" applyNumberFormat="1" applyFont="1" applyBorder="1" applyAlignment="1">
      <alignment horizontal="center" vertical="center"/>
    </xf>
    <xf numFmtId="16" fontId="65" fillId="0" borderId="27" xfId="82" applyNumberFormat="1" applyFont="1" applyBorder="1" applyAlignment="1">
      <alignment horizontal="center" vertical="center"/>
    </xf>
    <xf numFmtId="16" fontId="12" fillId="0" borderId="27" xfId="82" applyNumberFormat="1" applyFont="1" applyBorder="1" applyAlignment="1">
      <alignment horizontal="center" vertical="center"/>
    </xf>
    <xf numFmtId="16" fontId="65" fillId="33" borderId="27" xfId="82" applyNumberFormat="1" applyFont="1" applyFill="1" applyBorder="1" applyAlignment="1">
      <alignment horizontal="center" vertical="center"/>
    </xf>
    <xf numFmtId="16" fontId="65" fillId="0" borderId="27" xfId="0" applyNumberFormat="1" applyFont="1" applyBorder="1" applyAlignment="1">
      <alignment horizontal="center" vertical="center"/>
    </xf>
    <xf numFmtId="166" fontId="65" fillId="0" borderId="34" xfId="82" applyNumberFormat="1" applyFont="1" applyBorder="1" applyAlignment="1">
      <alignment horizontal="center" vertical="center"/>
    </xf>
    <xf numFmtId="16" fontId="33" fillId="0" borderId="27" xfId="0" applyNumberFormat="1" applyFont="1" applyBorder="1" applyAlignment="1">
      <alignment horizontal="center" vertical="center"/>
    </xf>
    <xf numFmtId="165" fontId="33" fillId="0" borderId="34" xfId="0" applyNumberFormat="1" applyFont="1" applyBorder="1" applyAlignment="1">
      <alignment horizontal="center" vertical="center"/>
    </xf>
    <xf numFmtId="0" fontId="37" fillId="0" borderId="0" xfId="0" applyFont="1" applyAlignment="1">
      <alignment vertical="center"/>
    </xf>
    <xf numFmtId="20" fontId="72" fillId="0" borderId="28" xfId="0" applyNumberFormat="1" applyFont="1" applyBorder="1" applyAlignment="1">
      <alignment horizontal="center" vertical="center"/>
    </xf>
    <xf numFmtId="20" fontId="72" fillId="0" borderId="27" xfId="0" applyNumberFormat="1" applyFont="1" applyBorder="1" applyAlignment="1">
      <alignment horizontal="center" vertical="center"/>
    </xf>
    <xf numFmtId="16" fontId="65" fillId="34" borderId="27" xfId="82" applyNumberFormat="1" applyFont="1" applyFill="1" applyBorder="1" applyAlignment="1">
      <alignment horizontal="center" vertical="center"/>
    </xf>
    <xf numFmtId="1" fontId="7" fillId="0" borderId="27" xfId="82" applyNumberFormat="1" applyFont="1" applyBorder="1" applyAlignment="1">
      <alignment horizontal="center" vertical="center"/>
    </xf>
    <xf numFmtId="0" fontId="60" fillId="0" borderId="33" xfId="0" applyFont="1" applyBorder="1" applyAlignment="1">
      <alignment vertical="center"/>
    </xf>
    <xf numFmtId="0" fontId="0" fillId="0" borderId="32" xfId="0" applyBorder="1" applyAlignment="1">
      <alignment vertical="center"/>
    </xf>
    <xf numFmtId="1" fontId="57" fillId="0" borderId="32" xfId="0" applyNumberFormat="1" applyFont="1" applyBorder="1" applyAlignment="1">
      <alignment horizontal="center" vertical="center"/>
    </xf>
    <xf numFmtId="0" fontId="0" fillId="0" borderId="33" xfId="0" applyBorder="1" applyAlignment="1">
      <alignment vertical="center"/>
    </xf>
    <xf numFmtId="0" fontId="60" fillId="0" borderId="34" xfId="0" applyFont="1" applyBorder="1" applyAlignment="1">
      <alignment vertical="center"/>
    </xf>
    <xf numFmtId="0" fontId="0" fillId="0" borderId="27" xfId="0" applyBorder="1" applyAlignment="1">
      <alignment vertical="center"/>
    </xf>
    <xf numFmtId="1" fontId="57" fillId="0" borderId="27" xfId="0" applyNumberFormat="1" applyFont="1" applyBorder="1" applyAlignment="1">
      <alignment horizontal="center" vertical="center"/>
    </xf>
    <xf numFmtId="0" fontId="0" fillId="0" borderId="34" xfId="0" applyBorder="1" applyAlignment="1">
      <alignment vertical="center"/>
    </xf>
    <xf numFmtId="0" fontId="60" fillId="0" borderId="39" xfId="0" applyFont="1" applyBorder="1" applyAlignment="1">
      <alignment vertical="center"/>
    </xf>
    <xf numFmtId="0" fontId="0" fillId="0" borderId="37" xfId="0" applyBorder="1" applyAlignment="1">
      <alignment vertical="center"/>
    </xf>
    <xf numFmtId="0" fontId="7" fillId="0" borderId="37" xfId="0" applyFont="1" applyBorder="1" applyAlignment="1">
      <alignment vertical="center"/>
    </xf>
    <xf numFmtId="0" fontId="0" fillId="0" borderId="39" xfId="0" applyBorder="1" applyAlignment="1">
      <alignment vertical="center"/>
    </xf>
    <xf numFmtId="1" fontId="37" fillId="0" borderId="59" xfId="0" applyNumberFormat="1" applyFont="1" applyBorder="1" applyAlignment="1">
      <alignment horizontal="center" vertical="center"/>
    </xf>
    <xf numFmtId="16" fontId="65" fillId="35" borderId="27" xfId="82" applyNumberFormat="1" applyFont="1" applyFill="1" applyBorder="1" applyAlignment="1">
      <alignment horizontal="center" vertical="center"/>
    </xf>
    <xf numFmtId="0" fontId="63" fillId="0" borderId="0" xfId="84" applyFont="1" applyAlignment="1">
      <alignment vertical="center"/>
    </xf>
    <xf numFmtId="0" fontId="64" fillId="0" borderId="0" xfId="84" applyFont="1" applyAlignment="1">
      <alignment vertical="center"/>
    </xf>
    <xf numFmtId="0" fontId="65" fillId="0" borderId="0" xfId="84" applyFont="1" applyAlignment="1">
      <alignment vertical="center"/>
    </xf>
    <xf numFmtId="0" fontId="17" fillId="0" borderId="0" xfId="84" applyFont="1" applyAlignment="1">
      <alignment vertical="center"/>
    </xf>
    <xf numFmtId="0" fontId="12" fillId="0" borderId="0" xfId="0" applyFont="1"/>
    <xf numFmtId="0" fontId="73" fillId="0" borderId="0" xfId="0" applyFont="1" applyAlignment="1">
      <alignment vertical="center"/>
    </xf>
    <xf numFmtId="0" fontId="74" fillId="0" borderId="0" xfId="0" applyFont="1" applyAlignment="1">
      <alignment vertical="center"/>
    </xf>
    <xf numFmtId="0" fontId="75" fillId="0" borderId="0" xfId="0" applyFont="1" applyAlignment="1">
      <alignment vertical="center"/>
    </xf>
    <xf numFmtId="0" fontId="6" fillId="0" borderId="0" xfId="0" applyFont="1" applyAlignment="1">
      <alignment horizontal="right" vertical="center"/>
    </xf>
    <xf numFmtId="0" fontId="53" fillId="0" borderId="0" xfId="0" applyFont="1" applyAlignment="1">
      <alignment vertical="center"/>
    </xf>
    <xf numFmtId="0" fontId="5" fillId="0" borderId="46" xfId="0" applyFont="1" applyBorder="1" applyAlignment="1">
      <alignment horizontal="center" vertical="center" wrapText="1"/>
    </xf>
    <xf numFmtId="20" fontId="10" fillId="0" borderId="85" xfId="0" applyNumberFormat="1" applyFont="1" applyBorder="1" applyAlignment="1">
      <alignment horizontal="center" vertical="center" wrapText="1"/>
    </xf>
    <xf numFmtId="0" fontId="5" fillId="0" borderId="93" xfId="0" applyFont="1" applyBorder="1" applyAlignment="1">
      <alignment horizontal="center" vertical="center" wrapText="1"/>
    </xf>
    <xf numFmtId="20" fontId="10" fillId="0" borderId="79" xfId="0" applyNumberFormat="1" applyFont="1" applyBorder="1" applyAlignment="1">
      <alignment horizontal="center" vertical="center" wrapText="1"/>
    </xf>
    <xf numFmtId="0" fontId="5" fillId="0" borderId="94" xfId="0" applyFont="1" applyBorder="1" applyAlignment="1">
      <alignment horizontal="left" vertical="center"/>
    </xf>
    <xf numFmtId="0" fontId="13" fillId="0" borderId="95" xfId="0" applyFont="1" applyBorder="1" applyAlignment="1">
      <alignment horizontal="left" vertical="center" wrapText="1"/>
    </xf>
    <xf numFmtId="0" fontId="13" fillId="0" borderId="87" xfId="0" applyFont="1" applyBorder="1" applyAlignment="1">
      <alignment horizontal="left" vertical="center" wrapText="1"/>
    </xf>
    <xf numFmtId="0" fontId="13" fillId="0" borderId="79" xfId="0" applyFont="1" applyBorder="1" applyAlignment="1">
      <alignment horizontal="center" vertical="center" wrapText="1"/>
    </xf>
    <xf numFmtId="0" fontId="13" fillId="0" borderId="95" xfId="0" applyFont="1" applyBorder="1" applyAlignment="1">
      <alignment vertical="center"/>
    </xf>
    <xf numFmtId="0" fontId="13" fillId="0" borderId="87" xfId="0" applyFont="1" applyBorder="1" applyAlignment="1">
      <alignment vertical="center"/>
    </xf>
    <xf numFmtId="0" fontId="0" fillId="0" borderId="102" xfId="0" applyBorder="1" applyAlignment="1">
      <alignment horizontal="center"/>
    </xf>
    <xf numFmtId="0" fontId="0" fillId="0" borderId="103" xfId="0" applyBorder="1"/>
    <xf numFmtId="0" fontId="5" fillId="0" borderId="103" xfId="0" applyFont="1" applyBorder="1" applyAlignment="1">
      <alignment vertical="center"/>
    </xf>
    <xf numFmtId="164" fontId="5" fillId="0" borderId="104" xfId="0" applyNumberFormat="1" applyFont="1" applyBorder="1" applyAlignment="1">
      <alignment horizontal="center"/>
    </xf>
    <xf numFmtId="0" fontId="0" fillId="0" borderId="105" xfId="0" applyBorder="1" applyAlignment="1">
      <alignment horizontal="center"/>
    </xf>
    <xf numFmtId="0" fontId="0" fillId="0" borderId="91" xfId="0" applyBorder="1"/>
    <xf numFmtId="0" fontId="5" fillId="0" borderId="91" xfId="0" applyFont="1" applyBorder="1" applyAlignment="1">
      <alignment vertical="center"/>
    </xf>
    <xf numFmtId="164" fontId="5" fillId="0" borderId="106" xfId="0" applyNumberFormat="1" applyFont="1" applyBorder="1" applyAlignment="1">
      <alignment horizontal="center"/>
    </xf>
    <xf numFmtId="0" fontId="5" fillId="0" borderId="106" xfId="0" applyFont="1" applyBorder="1" applyAlignment="1">
      <alignment horizontal="center"/>
    </xf>
    <xf numFmtId="0" fontId="5" fillId="0" borderId="105" xfId="0" applyFont="1" applyBorder="1" applyAlignment="1">
      <alignment horizontal="center"/>
    </xf>
    <xf numFmtId="0" fontId="5" fillId="0" borderId="107" xfId="0" applyFont="1" applyBorder="1" applyAlignment="1">
      <alignment vertical="center"/>
    </xf>
    <xf numFmtId="0" fontId="5" fillId="0" borderId="108" xfId="0" applyFont="1" applyBorder="1" applyAlignment="1">
      <alignment horizontal="center"/>
    </xf>
    <xf numFmtId="0" fontId="5" fillId="0" borderId="109" xfId="0" applyFont="1" applyBorder="1" applyAlignment="1">
      <alignment vertical="center"/>
    </xf>
    <xf numFmtId="0" fontId="5" fillId="0" borderId="110" xfId="0" applyFont="1" applyBorder="1" applyAlignment="1">
      <alignment vertical="center"/>
    </xf>
    <xf numFmtId="164" fontId="5" fillId="0" borderId="111" xfId="0" applyNumberFormat="1" applyFont="1" applyBorder="1" applyAlignment="1">
      <alignment vertical="center"/>
    </xf>
    <xf numFmtId="0" fontId="5" fillId="0" borderId="112" xfId="0" applyFont="1" applyBorder="1" applyAlignment="1">
      <alignment vertical="center"/>
    </xf>
    <xf numFmtId="0" fontId="5" fillId="0" borderId="113" xfId="0" applyFont="1" applyBorder="1" applyAlignment="1">
      <alignment vertical="center"/>
    </xf>
    <xf numFmtId="0" fontId="5" fillId="0" borderId="114" xfId="0" applyFont="1" applyBorder="1" applyAlignment="1">
      <alignment vertical="center"/>
    </xf>
    <xf numFmtId="3" fontId="10" fillId="0" borderId="115" xfId="0" applyNumberFormat="1" applyFont="1" applyBorder="1" applyAlignment="1">
      <alignment horizontal="center" vertical="center"/>
    </xf>
    <xf numFmtId="0" fontId="5" fillId="0" borderId="104" xfId="0" applyFont="1" applyBorder="1" applyAlignment="1">
      <alignment horizontal="center" vertical="center"/>
    </xf>
    <xf numFmtId="0" fontId="5" fillId="0" borderId="106" xfId="0" applyFont="1" applyBorder="1" applyAlignment="1">
      <alignment horizontal="center" vertical="center"/>
    </xf>
    <xf numFmtId="0" fontId="0" fillId="0" borderId="106" xfId="0" applyBorder="1" applyAlignment="1">
      <alignment horizontal="center"/>
    </xf>
    <xf numFmtId="0" fontId="5" fillId="0" borderId="116" xfId="0" applyFont="1" applyBorder="1" applyAlignment="1">
      <alignment vertical="center"/>
    </xf>
    <xf numFmtId="4" fontId="10" fillId="0" borderId="115" xfId="0" applyNumberFormat="1" applyFont="1" applyBorder="1" applyAlignment="1">
      <alignment horizontal="center" vertical="center"/>
    </xf>
    <xf numFmtId="0" fontId="77" fillId="0" borderId="0" xfId="0" applyFont="1" applyAlignment="1">
      <alignment horizontal="center" vertical="center"/>
    </xf>
    <xf numFmtId="0" fontId="76" fillId="0" borderId="0" xfId="0" applyFont="1" applyAlignment="1">
      <alignment vertical="center"/>
    </xf>
    <xf numFmtId="0" fontId="10" fillId="0" borderId="46" xfId="0" applyFont="1" applyBorder="1" applyAlignment="1">
      <alignment horizontal="center" vertical="center"/>
    </xf>
    <xf numFmtId="0" fontId="37" fillId="0" borderId="79" xfId="0" applyFont="1" applyBorder="1" applyAlignment="1">
      <alignment horizontal="center" vertical="center" wrapText="1"/>
    </xf>
    <xf numFmtId="0" fontId="5" fillId="0" borderId="59" xfId="0" applyFont="1" applyBorder="1" applyAlignment="1">
      <alignment vertical="center"/>
    </xf>
    <xf numFmtId="0" fontId="57" fillId="0" borderId="117" xfId="0" applyFont="1" applyBorder="1" applyAlignment="1">
      <alignment horizontal="center" vertical="center" textRotation="90" wrapText="1"/>
    </xf>
    <xf numFmtId="1" fontId="7" fillId="0" borderId="118" xfId="82" applyNumberFormat="1" applyFont="1" applyBorder="1" applyAlignment="1">
      <alignment horizontal="center" vertical="center"/>
    </xf>
    <xf numFmtId="1" fontId="7" fillId="0" borderId="35" xfId="0" applyNumberFormat="1" applyFont="1" applyBorder="1" applyAlignment="1">
      <alignment horizontal="center" vertical="center"/>
    </xf>
    <xf numFmtId="1" fontId="7" fillId="0" borderId="35" xfId="82" applyNumberFormat="1" applyFont="1" applyBorder="1" applyAlignment="1">
      <alignment horizontal="center" vertical="center"/>
    </xf>
    <xf numFmtId="165" fontId="33" fillId="0" borderId="34" xfId="82" applyNumberFormat="1" applyFont="1" applyBorder="1" applyAlignment="1">
      <alignment horizontal="center" vertical="center"/>
    </xf>
    <xf numFmtId="16" fontId="33" fillId="0" borderId="27" xfId="82" applyNumberFormat="1" applyFont="1" applyBorder="1" applyAlignment="1">
      <alignment horizontal="center" vertical="center"/>
    </xf>
    <xf numFmtId="16" fontId="4" fillId="0" borderId="27" xfId="82" applyNumberFormat="1" applyBorder="1" applyAlignment="1">
      <alignment horizontal="center" vertical="center"/>
    </xf>
    <xf numFmtId="0" fontId="12" fillId="0" borderId="61" xfId="0" applyFont="1" applyBorder="1" applyAlignment="1">
      <alignment vertical="center"/>
    </xf>
    <xf numFmtId="0" fontId="12" fillId="0" borderId="120" xfId="0" applyFont="1" applyBorder="1" applyAlignment="1">
      <alignment vertical="center"/>
    </xf>
    <xf numFmtId="0" fontId="12" fillId="0" borderId="87" xfId="0" applyFont="1" applyBorder="1" applyAlignment="1">
      <alignment vertical="center"/>
    </xf>
    <xf numFmtId="0" fontId="66" fillId="0" borderId="0" xfId="84" applyFont="1" applyAlignment="1">
      <alignment horizontal="left" vertical="center"/>
    </xf>
    <xf numFmtId="0" fontId="5" fillId="0" borderId="0" xfId="84" applyAlignment="1">
      <alignment vertical="center"/>
    </xf>
    <xf numFmtId="0" fontId="56" fillId="0" borderId="31" xfId="84" applyFont="1" applyBorder="1" applyAlignment="1">
      <alignment horizontal="center" vertical="center" textRotation="90" wrapText="1"/>
    </xf>
    <xf numFmtId="0" fontId="57" fillId="0" borderId="31" xfId="84" applyFont="1" applyBorder="1" applyAlignment="1">
      <alignment horizontal="center" vertical="center" textRotation="90" wrapText="1"/>
    </xf>
    <xf numFmtId="0" fontId="57" fillId="0" borderId="117" xfId="84" applyFont="1" applyBorder="1" applyAlignment="1">
      <alignment horizontal="center" vertical="center" textRotation="90" wrapText="1"/>
    </xf>
    <xf numFmtId="166" fontId="65" fillId="0" borderId="34" xfId="84" applyNumberFormat="1" applyFont="1" applyBorder="1" applyAlignment="1">
      <alignment horizontal="center" vertical="center"/>
    </xf>
    <xf numFmtId="16" fontId="65" fillId="33" borderId="27" xfId="84" applyNumberFormat="1" applyFont="1" applyFill="1" applyBorder="1" applyAlignment="1">
      <alignment horizontal="center" vertical="center"/>
    </xf>
    <xf numFmtId="16" fontId="12" fillId="0" borderId="27" xfId="84" applyNumberFormat="1" applyFont="1" applyBorder="1" applyAlignment="1">
      <alignment horizontal="center" vertical="center"/>
    </xf>
    <xf numFmtId="1" fontId="7" fillId="0" borderId="27" xfId="84" applyNumberFormat="1" applyFont="1" applyBorder="1" applyAlignment="1">
      <alignment horizontal="center" vertical="center"/>
    </xf>
    <xf numFmtId="166" fontId="65" fillId="0" borderId="33" xfId="101" applyNumberFormat="1" applyFont="1" applyBorder="1" applyAlignment="1">
      <alignment horizontal="center" vertical="center"/>
    </xf>
    <xf numFmtId="16" fontId="65" fillId="0" borderId="27" xfId="101" applyNumberFormat="1" applyFont="1" applyBorder="1" applyAlignment="1">
      <alignment horizontal="center" vertical="center"/>
    </xf>
    <xf numFmtId="16" fontId="60" fillId="0" borderId="27" xfId="84" applyNumberFormat="1" applyFont="1" applyBorder="1" applyAlignment="1">
      <alignment horizontal="center" vertical="center"/>
    </xf>
    <xf numFmtId="1" fontId="7" fillId="0" borderId="35" xfId="84" applyNumberFormat="1" applyFont="1" applyBorder="1" applyAlignment="1">
      <alignment horizontal="center" vertical="center"/>
    </xf>
    <xf numFmtId="16" fontId="65" fillId="0" borderId="27" xfId="84" applyNumberFormat="1" applyFont="1" applyBorder="1" applyAlignment="1">
      <alignment horizontal="center" vertical="center"/>
    </xf>
    <xf numFmtId="166" fontId="65" fillId="0" borderId="34" xfId="101" applyNumberFormat="1" applyFont="1" applyBorder="1" applyAlignment="1">
      <alignment horizontal="center" vertical="center"/>
    </xf>
    <xf numFmtId="16" fontId="65" fillId="33" borderId="27" xfId="101" applyNumberFormat="1" applyFont="1" applyFill="1" applyBorder="1" applyAlignment="1">
      <alignment horizontal="center" vertical="center"/>
    </xf>
    <xf numFmtId="16" fontId="12" fillId="0" borderId="27" xfId="101" applyNumberFormat="1" applyFont="1" applyBorder="1" applyAlignment="1">
      <alignment horizontal="center" vertical="center"/>
    </xf>
    <xf numFmtId="1" fontId="7" fillId="0" borderId="27" xfId="101" applyNumberFormat="1" applyFont="1" applyBorder="1" applyAlignment="1">
      <alignment horizontal="center" vertical="center"/>
    </xf>
    <xf numFmtId="1" fontId="7" fillId="0" borderId="35" xfId="101" applyNumberFormat="1" applyFont="1" applyBorder="1" applyAlignment="1">
      <alignment horizontal="center" vertical="center"/>
    </xf>
    <xf numFmtId="165" fontId="33" fillId="0" borderId="34" xfId="84" applyNumberFormat="1" applyFont="1" applyBorder="1" applyAlignment="1">
      <alignment horizontal="center" vertical="center"/>
    </xf>
    <xf numFmtId="16" fontId="33" fillId="0" borderId="27" xfId="84" applyNumberFormat="1" applyFont="1" applyBorder="1" applyAlignment="1">
      <alignment horizontal="center" vertical="center"/>
    </xf>
    <xf numFmtId="165" fontId="33" fillId="0" borderId="121" xfId="84" applyNumberFormat="1" applyFont="1" applyBorder="1" applyAlignment="1">
      <alignment horizontal="center" vertical="center"/>
    </xf>
    <xf numFmtId="16" fontId="33" fillId="0" borderId="122" xfId="84" applyNumberFormat="1" applyFont="1" applyBorder="1" applyAlignment="1">
      <alignment horizontal="center" vertical="center"/>
    </xf>
    <xf numFmtId="16" fontId="12" fillId="0" borderId="122" xfId="84" applyNumberFormat="1" applyFont="1" applyBorder="1" applyAlignment="1">
      <alignment horizontal="center" vertical="center"/>
    </xf>
    <xf numFmtId="1" fontId="7" fillId="0" borderId="122" xfId="84" applyNumberFormat="1" applyFont="1" applyBorder="1" applyAlignment="1">
      <alignment horizontal="center" vertical="center"/>
    </xf>
    <xf numFmtId="166" fontId="65" fillId="0" borderId="39" xfId="101" applyNumberFormat="1" applyFont="1" applyBorder="1" applyAlignment="1">
      <alignment horizontal="center" vertical="center"/>
    </xf>
    <xf numFmtId="16" fontId="65" fillId="0" borderId="37" xfId="101" applyNumberFormat="1" applyFont="1" applyBorder="1" applyAlignment="1">
      <alignment horizontal="center" vertical="center"/>
    </xf>
    <xf numFmtId="1" fontId="7" fillId="0" borderId="37" xfId="84" applyNumberFormat="1" applyFont="1" applyBorder="1" applyAlignment="1">
      <alignment horizontal="center" vertical="center"/>
    </xf>
    <xf numFmtId="16" fontId="65" fillId="33" borderId="37" xfId="101" applyNumberFormat="1" applyFont="1" applyFill="1" applyBorder="1" applyAlignment="1">
      <alignment horizontal="center" vertical="center"/>
    </xf>
    <xf numFmtId="16" fontId="12" fillId="0" borderId="37" xfId="84" applyNumberFormat="1" applyFont="1" applyBorder="1" applyAlignment="1">
      <alignment horizontal="center" vertical="center"/>
    </xf>
    <xf numFmtId="16" fontId="12" fillId="0" borderId="37" xfId="101" applyNumberFormat="1" applyFont="1" applyBorder="1" applyAlignment="1">
      <alignment horizontal="center" vertical="center"/>
    </xf>
    <xf numFmtId="1" fontId="7" fillId="0" borderId="37" xfId="101" applyNumberFormat="1" applyFont="1" applyBorder="1" applyAlignment="1">
      <alignment horizontal="center" vertical="center"/>
    </xf>
    <xf numFmtId="1" fontId="7" fillId="0" borderId="38" xfId="84" applyNumberFormat="1" applyFont="1" applyBorder="1" applyAlignment="1">
      <alignment horizontal="center" vertical="center"/>
    </xf>
    <xf numFmtId="0" fontId="60" fillId="0" borderId="33" xfId="102" applyFont="1" applyBorder="1" applyAlignment="1">
      <alignment vertical="center"/>
    </xf>
    <xf numFmtId="0" fontId="5" fillId="0" borderId="32" xfId="84" applyBorder="1" applyAlignment="1">
      <alignment vertical="center"/>
    </xf>
    <xf numFmtId="1" fontId="57" fillId="0" borderId="32" xfId="84" applyNumberFormat="1" applyFont="1" applyBorder="1" applyAlignment="1">
      <alignment horizontal="center" vertical="center"/>
    </xf>
    <xf numFmtId="0" fontId="7" fillId="0" borderId="119" xfId="84" applyFont="1" applyBorder="1" applyAlignment="1">
      <alignment horizontal="center" vertical="center"/>
    </xf>
    <xf numFmtId="0" fontId="7" fillId="0" borderId="89" xfId="84" applyFont="1" applyBorder="1" applyAlignment="1">
      <alignment horizontal="center" vertical="center"/>
    </xf>
    <xf numFmtId="0" fontId="7" fillId="0" borderId="32" xfId="84" applyFont="1" applyBorder="1" applyAlignment="1">
      <alignment horizontal="center" vertical="center"/>
    </xf>
    <xf numFmtId="0" fontId="7" fillId="0" borderId="33" xfId="84" applyFont="1" applyBorder="1" applyAlignment="1">
      <alignment horizontal="center" vertical="center"/>
    </xf>
    <xf numFmtId="1" fontId="57" fillId="0" borderId="119" xfId="84" applyNumberFormat="1" applyFont="1" applyBorder="1" applyAlignment="1">
      <alignment horizontal="center" vertical="center"/>
    </xf>
    <xf numFmtId="0" fontId="60" fillId="0" borderId="34" xfId="102" applyFont="1" applyBorder="1" applyAlignment="1">
      <alignment vertical="center"/>
    </xf>
    <xf numFmtId="0" fontId="5" fillId="0" borderId="27" xfId="84" applyBorder="1" applyAlignment="1">
      <alignment vertical="center"/>
    </xf>
    <xf numFmtId="0" fontId="7" fillId="0" borderId="27" xfId="84" applyFont="1" applyBorder="1" applyAlignment="1">
      <alignment horizontal="center" vertical="center"/>
    </xf>
    <xf numFmtId="1" fontId="57" fillId="0" borderId="35" xfId="84" applyNumberFormat="1" applyFont="1" applyBorder="1" applyAlignment="1">
      <alignment horizontal="center" vertical="center"/>
    </xf>
    <xf numFmtId="0" fontId="7" fillId="0" borderId="88" xfId="84" applyFont="1" applyBorder="1" applyAlignment="1">
      <alignment horizontal="center" vertical="center"/>
    </xf>
    <xf numFmtId="0" fontId="7" fillId="0" borderId="34" xfId="84" applyFont="1" applyBorder="1" applyAlignment="1">
      <alignment horizontal="center" vertical="center"/>
    </xf>
    <xf numFmtId="0" fontId="60" fillId="0" borderId="39" xfId="102" applyFont="1" applyBorder="1" applyAlignment="1">
      <alignment vertical="center"/>
    </xf>
    <xf numFmtId="0" fontId="5" fillId="0" borderId="37" xfId="84" applyBorder="1" applyAlignment="1">
      <alignment vertical="center"/>
    </xf>
    <xf numFmtId="0" fontId="7" fillId="0" borderId="37" xfId="84" applyFont="1" applyBorder="1" applyAlignment="1">
      <alignment horizontal="center" vertical="center"/>
    </xf>
    <xf numFmtId="1" fontId="57" fillId="0" borderId="38" xfId="84" applyNumberFormat="1" applyFont="1" applyBorder="1" applyAlignment="1">
      <alignment horizontal="center" vertical="center"/>
    </xf>
    <xf numFmtId="0" fontId="7" fillId="0" borderId="90" xfId="84" applyFont="1" applyBorder="1" applyAlignment="1">
      <alignment horizontal="center" vertical="center"/>
    </xf>
    <xf numFmtId="0" fontId="7" fillId="0" borderId="39" xfId="84" applyFont="1" applyBorder="1" applyAlignment="1">
      <alignment horizontal="center" vertical="center"/>
    </xf>
    <xf numFmtId="0" fontId="12" fillId="0" borderId="0" xfId="84" applyFont="1" applyAlignment="1">
      <alignment vertical="center"/>
    </xf>
    <xf numFmtId="1" fontId="37" fillId="0" borderId="0" xfId="84" applyNumberFormat="1" applyFont="1" applyAlignment="1">
      <alignment horizontal="center" vertical="center"/>
    </xf>
    <xf numFmtId="0" fontId="37" fillId="0" borderId="0" xfId="84" applyFont="1" applyAlignment="1">
      <alignment vertical="center"/>
    </xf>
    <xf numFmtId="1" fontId="37" fillId="0" borderId="59" xfId="84" applyNumberFormat="1" applyFont="1" applyBorder="1" applyAlignment="1">
      <alignment horizontal="center" vertical="center"/>
    </xf>
    <xf numFmtId="1" fontId="12" fillId="0" borderId="0" xfId="84" applyNumberFormat="1" applyFont="1" applyAlignment="1">
      <alignment vertical="center"/>
    </xf>
    <xf numFmtId="0" fontId="7" fillId="0" borderId="0" xfId="84" applyFont="1" applyAlignment="1">
      <alignment vertical="center"/>
    </xf>
    <xf numFmtId="0" fontId="33" fillId="0" borderId="0" xfId="84" applyFont="1" applyAlignment="1">
      <alignment vertical="center"/>
    </xf>
    <xf numFmtId="0" fontId="1" fillId="0" borderId="0" xfId="102" applyAlignment="1">
      <alignment vertical="center"/>
    </xf>
    <xf numFmtId="0" fontId="1" fillId="0" borderId="0" xfId="102"/>
    <xf numFmtId="0" fontId="0" fillId="0" borderId="0" xfId="0" applyAlignment="1">
      <alignment vertical="center" wrapText="1"/>
    </xf>
    <xf numFmtId="0" fontId="0" fillId="0" borderId="0" xfId="0" applyAlignment="1">
      <alignment horizontal="center"/>
    </xf>
    <xf numFmtId="0" fontId="0" fillId="0" borderId="123" xfId="0" applyBorder="1" applyAlignment="1">
      <alignment vertical="center" wrapText="1"/>
    </xf>
    <xf numFmtId="0" fontId="0" fillId="0" borderId="124" xfId="0" applyBorder="1" applyAlignment="1">
      <alignment horizontal="center" vertical="center" wrapText="1"/>
    </xf>
    <xf numFmtId="0" fontId="5" fillId="0" borderId="126" xfId="0" applyFont="1" applyBorder="1"/>
    <xf numFmtId="0" fontId="5" fillId="0" borderId="27" xfId="0" applyFont="1" applyBorder="1" applyAlignment="1">
      <alignment horizontal="center"/>
    </xf>
    <xf numFmtId="0" fontId="0" fillId="0" borderId="27" xfId="0" applyBorder="1" applyAlignment="1">
      <alignment horizontal="center"/>
    </xf>
    <xf numFmtId="0" fontId="0" fillId="0" borderId="127" xfId="0" applyBorder="1" applyAlignment="1">
      <alignment horizontal="center"/>
    </xf>
    <xf numFmtId="168" fontId="0" fillId="0" borderId="27" xfId="0" applyNumberFormat="1" applyBorder="1" applyAlignment="1">
      <alignment horizontal="center"/>
    </xf>
    <xf numFmtId="164" fontId="0" fillId="0" borderId="27" xfId="0" applyNumberFormat="1" applyBorder="1" applyAlignment="1">
      <alignment horizontal="center"/>
    </xf>
    <xf numFmtId="0" fontId="12" fillId="0" borderId="126" xfId="0" applyFont="1" applyBorder="1"/>
    <xf numFmtId="0" fontId="12" fillId="0" borderId="27" xfId="0" applyFont="1" applyBorder="1" applyAlignment="1">
      <alignment horizontal="center"/>
    </xf>
    <xf numFmtId="168" fontId="12" fillId="0" borderId="27" xfId="0" applyNumberFormat="1" applyFont="1" applyBorder="1" applyAlignment="1">
      <alignment horizontal="center"/>
    </xf>
    <xf numFmtId="168" fontId="12" fillId="0" borderId="127" xfId="0" applyNumberFormat="1" applyFont="1" applyBorder="1" applyAlignment="1">
      <alignment horizontal="center"/>
    </xf>
    <xf numFmtId="0" fontId="0" fillId="0" borderId="126" xfId="0" applyBorder="1"/>
    <xf numFmtId="0" fontId="0" fillId="0" borderId="128" xfId="0" applyBorder="1"/>
    <xf numFmtId="0" fontId="0" fillId="0" borderId="129" xfId="0" applyBorder="1" applyAlignment="1">
      <alignment horizontal="center"/>
    </xf>
    <xf numFmtId="0" fontId="0" fillId="0" borderId="130" xfId="0" applyBorder="1" applyAlignment="1">
      <alignment horizontal="center"/>
    </xf>
    <xf numFmtId="0" fontId="5" fillId="0" borderId="121" xfId="0" applyFont="1" applyBorder="1" applyAlignment="1">
      <alignment horizontal="center" vertical="center"/>
    </xf>
    <xf numFmtId="20" fontId="34" fillId="0" borderId="122" xfId="0" applyNumberFormat="1" applyFont="1" applyBorder="1" applyAlignment="1">
      <alignment horizontal="center" vertical="center"/>
    </xf>
    <xf numFmtId="20" fontId="36" fillId="0" borderId="122" xfId="0" applyNumberFormat="1" applyFont="1" applyBorder="1" applyAlignment="1">
      <alignment horizontal="center" vertical="center"/>
    </xf>
    <xf numFmtId="20" fontId="36" fillId="0" borderId="131" xfId="0" applyNumberFormat="1" applyFont="1" applyBorder="1" applyAlignment="1">
      <alignment horizontal="center" vertical="center"/>
    </xf>
    <xf numFmtId="20" fontId="72" fillId="0" borderId="122" xfId="0" applyNumberFormat="1" applyFont="1" applyBorder="1" applyAlignment="1">
      <alignment horizontal="center" vertical="center"/>
    </xf>
    <xf numFmtId="20" fontId="36" fillId="0" borderId="132" xfId="0" applyNumberFormat="1" applyFont="1" applyBorder="1" applyAlignment="1">
      <alignment horizontal="center" vertical="center"/>
    </xf>
    <xf numFmtId="16" fontId="12" fillId="0" borderId="118" xfId="82" applyNumberFormat="1" applyFont="1" applyBorder="1" applyAlignment="1">
      <alignment horizontal="center" vertical="center"/>
    </xf>
    <xf numFmtId="16" fontId="12" fillId="0" borderId="118" xfId="0" applyNumberFormat="1" applyFont="1" applyBorder="1" applyAlignment="1">
      <alignment horizontal="center" vertical="center"/>
    </xf>
    <xf numFmtId="16" fontId="4" fillId="0" borderId="118" xfId="82" applyNumberFormat="1" applyBorder="1" applyAlignment="1">
      <alignment horizontal="center" vertical="center"/>
    </xf>
    <xf numFmtId="165" fontId="33" fillId="0" borderId="121" xfId="0" applyNumberFormat="1" applyFont="1" applyBorder="1" applyAlignment="1">
      <alignment horizontal="center" vertical="center"/>
    </xf>
    <xf numFmtId="16" fontId="33" fillId="0" borderId="122" xfId="0" applyNumberFormat="1" applyFont="1" applyBorder="1" applyAlignment="1">
      <alignment horizontal="center" vertical="center"/>
    </xf>
    <xf numFmtId="16" fontId="12" fillId="0" borderId="122" xfId="0" applyNumberFormat="1" applyFont="1" applyBorder="1" applyAlignment="1">
      <alignment horizontal="center" vertical="center"/>
    </xf>
    <xf numFmtId="1" fontId="7" fillId="0" borderId="122" xfId="0" applyNumberFormat="1" applyFont="1" applyBorder="1" applyAlignment="1">
      <alignment horizontal="center" vertical="center"/>
    </xf>
    <xf numFmtId="166" fontId="65" fillId="0" borderId="121" xfId="82" applyNumberFormat="1" applyFont="1" applyBorder="1" applyAlignment="1">
      <alignment horizontal="center" vertical="center"/>
    </xf>
    <xf numFmtId="16" fontId="65" fillId="0" borderId="122" xfId="82" applyNumberFormat="1" applyFont="1" applyBorder="1" applyAlignment="1">
      <alignment horizontal="center" vertical="center"/>
    </xf>
    <xf numFmtId="16" fontId="5" fillId="0" borderId="122" xfId="82" applyNumberFormat="1" applyFont="1" applyBorder="1" applyAlignment="1">
      <alignment horizontal="center" vertical="center"/>
    </xf>
    <xf numFmtId="1" fontId="7" fillId="0" borderId="122" xfId="82" applyNumberFormat="1" applyFont="1" applyBorder="1" applyAlignment="1">
      <alignment horizontal="center" vertical="center"/>
    </xf>
    <xf numFmtId="16" fontId="12" fillId="0" borderId="122" xfId="82" applyNumberFormat="1" applyFont="1" applyBorder="1" applyAlignment="1">
      <alignment horizontal="center" vertical="center"/>
    </xf>
    <xf numFmtId="165" fontId="33" fillId="0" borderId="121" xfId="82" applyNumberFormat="1" applyFont="1" applyBorder="1" applyAlignment="1">
      <alignment horizontal="center" vertical="center"/>
    </xf>
    <xf numFmtId="16" fontId="33" fillId="0" borderId="122" xfId="82" applyNumberFormat="1" applyFont="1" applyBorder="1" applyAlignment="1">
      <alignment horizontal="center" vertical="center"/>
    </xf>
    <xf numFmtId="16" fontId="4" fillId="0" borderId="122" xfId="82" applyNumberFormat="1" applyBorder="1" applyAlignment="1">
      <alignment horizontal="center" vertical="center"/>
    </xf>
    <xf numFmtId="16" fontId="4" fillId="0" borderId="133" xfId="82" applyNumberFormat="1" applyBorder="1" applyAlignment="1">
      <alignment horizontal="center" vertical="center"/>
    </xf>
    <xf numFmtId="1" fontId="7" fillId="0" borderId="131" xfId="82" applyNumberFormat="1" applyFont="1" applyBorder="1" applyAlignment="1">
      <alignment horizontal="center" vertical="center"/>
    </xf>
    <xf numFmtId="0" fontId="7" fillId="0" borderId="134" xfId="0" applyFont="1" applyBorder="1" applyAlignment="1">
      <alignment vertical="center"/>
    </xf>
    <xf numFmtId="20" fontId="5" fillId="0" borderId="135" xfId="0" applyNumberFormat="1" applyFont="1" applyBorder="1" applyAlignment="1">
      <alignment horizontal="center" vertical="center" wrapText="1"/>
    </xf>
    <xf numFmtId="20" fontId="5" fillId="0" borderId="74" xfId="0" applyNumberFormat="1" applyFont="1" applyBorder="1" applyAlignment="1">
      <alignment horizontal="center" vertical="center" wrapText="1"/>
    </xf>
    <xf numFmtId="20" fontId="5" fillId="0" borderId="136" xfId="0" applyNumberFormat="1" applyFont="1" applyBorder="1" applyAlignment="1">
      <alignment horizontal="center" vertical="center" wrapText="1"/>
    </xf>
    <xf numFmtId="0" fontId="13" fillId="0" borderId="75" xfId="0" applyFont="1" applyBorder="1" applyAlignment="1">
      <alignment horizontal="center" vertical="center"/>
    </xf>
    <xf numFmtId="0" fontId="13" fillId="0" borderId="34" xfId="0" applyFont="1" applyBorder="1" applyAlignment="1">
      <alignment horizontal="center" vertical="center"/>
    </xf>
    <xf numFmtId="0" fontId="13" fillId="0" borderId="121" xfId="0" applyFont="1" applyBorder="1" applyAlignment="1">
      <alignment horizontal="center" vertical="center"/>
    </xf>
    <xf numFmtId="0" fontId="78" fillId="0" borderId="39" xfId="0" applyFont="1" applyBorder="1" applyAlignment="1">
      <alignment horizontal="center" vertical="center"/>
    </xf>
    <xf numFmtId="0" fontId="10" fillId="0" borderId="61" xfId="0" applyFont="1" applyBorder="1" applyAlignment="1">
      <alignment horizontal="right" vertical="center"/>
    </xf>
    <xf numFmtId="0" fontId="7" fillId="0" borderId="119" xfId="0" applyFont="1" applyBorder="1" applyAlignment="1">
      <alignment horizontal="center" vertical="center" wrapText="1"/>
    </xf>
    <xf numFmtId="0" fontId="13" fillId="0" borderId="39" xfId="0" applyFont="1" applyBorder="1" applyAlignment="1">
      <alignment horizontal="center" vertical="center"/>
    </xf>
    <xf numFmtId="0" fontId="7" fillId="0" borderId="39" xfId="0" applyFont="1" applyBorder="1" applyAlignment="1">
      <alignment vertical="center" textRotation="90"/>
    </xf>
    <xf numFmtId="0" fontId="12" fillId="0" borderId="124" xfId="0" applyFont="1" applyBorder="1" applyAlignment="1">
      <alignment horizontal="center" vertical="center" wrapText="1"/>
    </xf>
    <xf numFmtId="0" fontId="12" fillId="0" borderId="125" xfId="0" applyFont="1" applyBorder="1" applyAlignment="1">
      <alignment horizontal="center" vertical="center" wrapText="1"/>
    </xf>
    <xf numFmtId="0" fontId="73" fillId="0" borderId="0" xfId="0" applyFont="1" applyAlignment="1">
      <alignment horizontal="center" vertical="center"/>
    </xf>
    <xf numFmtId="4" fontId="10" fillId="0" borderId="29" xfId="0" applyNumberFormat="1" applyFont="1" applyBorder="1" applyAlignment="1">
      <alignment horizontal="center"/>
    </xf>
    <xf numFmtId="4" fontId="10" fillId="0" borderId="30" xfId="0" applyNumberFormat="1" applyFont="1" applyBorder="1" applyAlignment="1">
      <alignment horizontal="center"/>
    </xf>
    <xf numFmtId="4" fontId="10" fillId="0" borderId="36" xfId="0" applyNumberFormat="1" applyFont="1" applyBorder="1" applyAlignment="1">
      <alignment horizontal="center"/>
    </xf>
    <xf numFmtId="0" fontId="10" fillId="0" borderId="46" xfId="0" applyFont="1" applyBorder="1" applyAlignment="1">
      <alignment horizontal="center" vertical="center"/>
    </xf>
    <xf numFmtId="0" fontId="0" fillId="0" borderId="59" xfId="0" applyBorder="1" applyAlignment="1">
      <alignment horizontal="center" vertical="center"/>
    </xf>
    <xf numFmtId="0" fontId="0" fillId="0" borderId="61" xfId="0" applyBorder="1" applyAlignment="1">
      <alignment horizontal="center" vertical="center"/>
    </xf>
    <xf numFmtId="0" fontId="14" fillId="0" borderId="5" xfId="0" applyFont="1" applyBorder="1" applyAlignment="1">
      <alignment horizontal="center" vertical="center"/>
    </xf>
    <xf numFmtId="0" fontId="15" fillId="0" borderId="6" xfId="0" applyFont="1" applyBorder="1" applyAlignment="1">
      <alignment horizontal="center" vertical="center"/>
    </xf>
    <xf numFmtId="0" fontId="68" fillId="0" borderId="8" xfId="0" applyFont="1" applyBorder="1" applyAlignment="1">
      <alignment horizontal="center" vertical="center" wrapText="1"/>
    </xf>
    <xf numFmtId="0" fontId="68" fillId="0" borderId="9" xfId="0" applyFont="1" applyBorder="1" applyAlignment="1">
      <alignment horizontal="center" vertical="center" wrapText="1"/>
    </xf>
    <xf numFmtId="0" fontId="68" fillId="0" borderId="10" xfId="0" applyFont="1" applyBorder="1" applyAlignment="1">
      <alignment horizontal="center" vertical="center" wrapText="1"/>
    </xf>
    <xf numFmtId="0" fontId="13" fillId="0" borderId="8"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59" fillId="0" borderId="11" xfId="0" applyFont="1" applyBorder="1" applyAlignment="1">
      <alignment horizontal="center" vertical="center" wrapText="1"/>
    </xf>
    <xf numFmtId="0" fontId="59" fillId="0" borderId="12" xfId="0" applyFont="1" applyBorder="1" applyAlignment="1">
      <alignment horizontal="center" vertical="center" wrapText="1"/>
    </xf>
    <xf numFmtId="0" fontId="10"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49" xfId="0" applyFont="1" applyBorder="1" applyAlignment="1">
      <alignment horizontal="center" wrapText="1"/>
    </xf>
    <xf numFmtId="0" fontId="12" fillId="0" borderId="50" xfId="0" applyFont="1" applyBorder="1" applyAlignment="1">
      <alignment horizontal="center" wrapText="1"/>
    </xf>
    <xf numFmtId="167" fontId="10" fillId="0" borderId="29" xfId="0" applyNumberFormat="1" applyFont="1" applyBorder="1" applyAlignment="1">
      <alignment horizontal="center"/>
    </xf>
    <xf numFmtId="167" fontId="10" fillId="0" borderId="30" xfId="0" applyNumberFormat="1" applyFont="1" applyBorder="1" applyAlignment="1">
      <alignment horizontal="center"/>
    </xf>
    <xf numFmtId="0" fontId="13" fillId="0" borderId="8" xfId="0" applyFont="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10" fillId="0" borderId="47" xfId="0" applyFont="1" applyBorder="1" applyAlignment="1">
      <alignment horizontal="center" vertical="center"/>
    </xf>
    <xf numFmtId="0" fontId="12" fillId="0" borderId="48" xfId="0" applyFont="1" applyBorder="1" applyAlignment="1">
      <alignment horizontal="center" vertic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37" fillId="0" borderId="96" xfId="0" applyFont="1" applyBorder="1" applyAlignment="1">
      <alignment horizontal="center" vertical="center" wrapText="1"/>
    </xf>
    <xf numFmtId="0" fontId="37" fillId="0" borderId="99" xfId="0" applyFont="1" applyBorder="1" applyAlignment="1">
      <alignment horizontal="center" vertical="center" wrapText="1"/>
    </xf>
    <xf numFmtId="0" fontId="10" fillId="0" borderId="97" xfId="0" applyFont="1" applyBorder="1" applyAlignment="1">
      <alignment horizontal="center" vertical="center"/>
    </xf>
    <xf numFmtId="0" fontId="10" fillId="0" borderId="48" xfId="0" applyFont="1" applyBorder="1" applyAlignment="1">
      <alignment horizontal="center" vertical="center"/>
    </xf>
    <xf numFmtId="0" fontId="10" fillId="0" borderId="100" xfId="0" applyFont="1" applyBorder="1" applyAlignment="1">
      <alignment horizontal="center" vertical="center"/>
    </xf>
    <xf numFmtId="0" fontId="37" fillId="0" borderId="98" xfId="0" applyFont="1" applyBorder="1" applyAlignment="1">
      <alignment horizontal="center" vertical="center" wrapText="1"/>
    </xf>
    <xf numFmtId="0" fontId="37" fillId="0" borderId="101" xfId="0" applyFont="1" applyBorder="1" applyAlignment="1">
      <alignment horizontal="center" vertical="center" wrapText="1"/>
    </xf>
    <xf numFmtId="0" fontId="13" fillId="0" borderId="92" xfId="0" applyFont="1" applyBorder="1" applyAlignment="1">
      <alignment horizontal="left" vertical="center" wrapText="1"/>
    </xf>
    <xf numFmtId="0" fontId="13" fillId="0" borderId="59" xfId="0" applyFont="1" applyBorder="1" applyAlignment="1">
      <alignment horizontal="left" vertical="center" wrapText="1"/>
    </xf>
    <xf numFmtId="0" fontId="13" fillId="0" borderId="61" xfId="0" applyFont="1" applyBorder="1" applyAlignment="1">
      <alignment horizontal="left" vertical="center" wrapText="1"/>
    </xf>
    <xf numFmtId="0" fontId="12" fillId="0" borderId="73" xfId="0" applyFont="1" applyBorder="1" applyAlignment="1">
      <alignment horizontal="center" vertical="center" textRotation="90" wrapText="1"/>
    </xf>
    <xf numFmtId="0" fontId="12" fillId="0" borderId="74" xfId="0" applyFont="1" applyBorder="1" applyAlignment="1">
      <alignment horizontal="center" vertical="center" textRotation="90" wrapText="1"/>
    </xf>
    <xf numFmtId="0" fontId="37" fillId="0" borderId="118" xfId="0" applyFont="1" applyBorder="1" applyAlignment="1">
      <alignment horizontal="center" vertical="center" wrapText="1"/>
    </xf>
    <xf numFmtId="0" fontId="37" fillId="0" borderId="91"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27" xfId="0" applyFont="1" applyBorder="1" applyAlignment="1">
      <alignment horizontal="center" vertical="center" wrapText="1"/>
    </xf>
    <xf numFmtId="0" fontId="7" fillId="0" borderId="84" xfId="0" applyFont="1" applyBorder="1" applyAlignment="1">
      <alignment horizontal="center" vertical="center" textRotation="90"/>
    </xf>
    <xf numFmtId="0" fontId="7" fillId="0" borderId="75" xfId="0" applyFont="1" applyBorder="1" applyAlignment="1">
      <alignment horizontal="center" vertical="center" textRotation="90"/>
    </xf>
    <xf numFmtId="0" fontId="7" fillId="0" borderId="85"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86" xfId="0" applyFont="1" applyBorder="1" applyAlignment="1">
      <alignment horizontal="center" vertical="center" wrapText="1"/>
    </xf>
    <xf numFmtId="0" fontId="7" fillId="0" borderId="76" xfId="0" applyFont="1" applyBorder="1" applyAlignment="1">
      <alignment horizontal="center" vertical="center" wrapText="1"/>
    </xf>
    <xf numFmtId="0" fontId="37" fillId="0" borderId="28" xfId="0" applyFont="1" applyBorder="1" applyAlignment="1">
      <alignment horizontal="center" vertical="center" wrapText="1"/>
    </xf>
    <xf numFmtId="0" fontId="7" fillId="0" borderId="78" xfId="0" applyFont="1" applyBorder="1" applyAlignment="1">
      <alignment horizontal="center" vertical="center" textRotation="90"/>
    </xf>
    <xf numFmtId="0" fontId="7" fillId="0" borderId="79" xfId="0" applyFont="1" applyBorder="1" applyAlignment="1">
      <alignment horizontal="center" vertical="center" wrapText="1"/>
    </xf>
    <xf numFmtId="0" fontId="7" fillId="0" borderId="82" xfId="0" applyFont="1" applyBorder="1" applyAlignment="1">
      <alignment horizontal="center" vertical="center" wrapText="1"/>
    </xf>
    <xf numFmtId="0" fontId="7" fillId="0" borderId="33" xfId="0" applyFont="1" applyBorder="1" applyAlignment="1">
      <alignment horizontal="center" vertical="center" textRotation="90"/>
    </xf>
    <xf numFmtId="0" fontId="7" fillId="0" borderId="34" xfId="0" applyFont="1" applyBorder="1" applyAlignment="1">
      <alignment horizontal="center" vertical="center" textRotation="90"/>
    </xf>
    <xf numFmtId="0" fontId="7" fillId="0" borderId="32"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119" xfId="0" applyFont="1" applyBorder="1" applyAlignment="1">
      <alignment horizontal="center" vertical="center" wrapText="1"/>
    </xf>
    <xf numFmtId="0" fontId="7" fillId="0" borderId="35" xfId="0" applyFont="1" applyBorder="1" applyAlignment="1">
      <alignment horizontal="center" vertical="center" wrapText="1"/>
    </xf>
    <xf numFmtId="0" fontId="37" fillId="0" borderId="80" xfId="0" applyFont="1" applyBorder="1" applyAlignment="1">
      <alignment horizontal="center" vertical="center" wrapText="1"/>
    </xf>
    <xf numFmtId="0" fontId="37" fillId="0" borderId="81" xfId="0" applyFont="1" applyBorder="1" applyAlignment="1">
      <alignment horizontal="center" vertical="center" wrapText="1"/>
    </xf>
    <xf numFmtId="0" fontId="37" fillId="0" borderId="72" xfId="0" applyFont="1" applyBorder="1" applyAlignment="1">
      <alignment horizontal="center" vertical="center" wrapText="1"/>
    </xf>
    <xf numFmtId="0" fontId="37" fillId="0" borderId="79" xfId="0" applyFont="1" applyBorder="1" applyAlignment="1">
      <alignment horizontal="center" vertical="center" wrapText="1"/>
    </xf>
    <xf numFmtId="0" fontId="55" fillId="0" borderId="29" xfId="0" applyFont="1" applyBorder="1" applyAlignment="1">
      <alignment horizontal="center" vertical="center" textRotation="90"/>
    </xf>
    <xf numFmtId="0" fontId="55" fillId="0" borderId="70" xfId="0" applyFont="1" applyBorder="1" applyAlignment="1">
      <alignment horizontal="center" vertical="center" textRotation="90"/>
    </xf>
    <xf numFmtId="0" fontId="55" fillId="0" borderId="30" xfId="0" applyFont="1" applyBorder="1" applyAlignment="1">
      <alignment horizontal="center" vertical="center" textRotation="90"/>
    </xf>
    <xf numFmtId="0" fontId="55" fillId="0" borderId="29" xfId="0" applyFont="1" applyBorder="1" applyAlignment="1">
      <alignment horizontal="center" vertical="center" textRotation="90" wrapText="1"/>
    </xf>
    <xf numFmtId="0" fontId="55" fillId="0" borderId="70" xfId="0" applyFont="1" applyBorder="1" applyAlignment="1">
      <alignment horizontal="center" vertical="center" textRotation="90" wrapText="1"/>
    </xf>
    <xf numFmtId="0" fontId="55" fillId="0" borderId="29" xfId="84" applyFont="1" applyBorder="1" applyAlignment="1">
      <alignment horizontal="center" vertical="center" textRotation="90"/>
    </xf>
    <xf numFmtId="0" fontId="55" fillId="0" borderId="70" xfId="84" applyFont="1" applyBorder="1" applyAlignment="1">
      <alignment horizontal="center" vertical="center" textRotation="90"/>
    </xf>
    <xf numFmtId="0" fontId="72" fillId="0" borderId="137" xfId="0" applyFont="1" applyBorder="1" applyAlignment="1">
      <alignment horizontal="center" vertical="center"/>
    </xf>
    <xf numFmtId="0" fontId="72" fillId="0" borderId="81" xfId="0" applyFont="1" applyBorder="1" applyAlignment="1">
      <alignment horizontal="center" vertical="center"/>
    </xf>
    <xf numFmtId="0" fontId="72" fillId="0" borderId="72" xfId="0" applyFont="1" applyBorder="1" applyAlignment="1">
      <alignment horizontal="center" vertical="center"/>
    </xf>
    <xf numFmtId="0" fontId="7" fillId="0" borderId="33" xfId="0" applyFont="1" applyBorder="1" applyAlignment="1">
      <alignment horizontal="center" vertical="center" textRotation="90" wrapText="1"/>
    </xf>
    <xf numFmtId="0" fontId="7" fillId="0" borderId="34" xfId="0" applyFont="1" applyBorder="1" applyAlignment="1">
      <alignment horizontal="center" vertical="center" textRotation="90" wrapText="1"/>
    </xf>
  </cellXfs>
  <cellStyles count="103">
    <cellStyle name="20% - Colore 1" xfId="59" builtinId="30" customBuiltin="1"/>
    <cellStyle name="20% - Colore 1 2" xfId="1" xr:uid="{00000000-0005-0000-0000-000001000000}"/>
    <cellStyle name="20% - Colore 1 3" xfId="85" xr:uid="{00000000-0005-0000-0000-000002000000}"/>
    <cellStyle name="20% - Colore 2" xfId="63" builtinId="34" customBuiltin="1"/>
    <cellStyle name="20% - Colore 2 2" xfId="2" xr:uid="{00000000-0005-0000-0000-000004000000}"/>
    <cellStyle name="20% - Colore 2 3" xfId="86" xr:uid="{00000000-0005-0000-0000-000005000000}"/>
    <cellStyle name="20% - Colore 3" xfId="67" builtinId="38" customBuiltin="1"/>
    <cellStyle name="20% - Colore 3 2" xfId="3" xr:uid="{00000000-0005-0000-0000-000007000000}"/>
    <cellStyle name="20% - Colore 3 3" xfId="87" xr:uid="{00000000-0005-0000-0000-000008000000}"/>
    <cellStyle name="20% - Colore 4" xfId="71" builtinId="42" customBuiltin="1"/>
    <cellStyle name="20% - Colore 4 2" xfId="4" xr:uid="{00000000-0005-0000-0000-00000A000000}"/>
    <cellStyle name="20% - Colore 4 3" xfId="88" xr:uid="{00000000-0005-0000-0000-00000B000000}"/>
    <cellStyle name="20% - Colore 5" xfId="75" builtinId="46" customBuiltin="1"/>
    <cellStyle name="20% - Colore 5 2" xfId="5" xr:uid="{00000000-0005-0000-0000-00000D000000}"/>
    <cellStyle name="20% - Colore 5 3" xfId="89" xr:uid="{00000000-0005-0000-0000-00000E000000}"/>
    <cellStyle name="20% - Colore 6" xfId="79" builtinId="50" customBuiltin="1"/>
    <cellStyle name="20% - Colore 6 2" xfId="6" xr:uid="{00000000-0005-0000-0000-000010000000}"/>
    <cellStyle name="20% - Colore 6 3" xfId="90" xr:uid="{00000000-0005-0000-0000-000011000000}"/>
    <cellStyle name="40% - Colore 1" xfId="60" builtinId="31" customBuiltin="1"/>
    <cellStyle name="40% - Colore 1 2" xfId="7" xr:uid="{00000000-0005-0000-0000-000013000000}"/>
    <cellStyle name="40% - Colore 1 3" xfId="91" xr:uid="{00000000-0005-0000-0000-000014000000}"/>
    <cellStyle name="40% - Colore 2" xfId="64" builtinId="35" customBuiltin="1"/>
    <cellStyle name="40% - Colore 2 2" xfId="8" xr:uid="{00000000-0005-0000-0000-000016000000}"/>
    <cellStyle name="40% - Colore 2 3" xfId="92" xr:uid="{00000000-0005-0000-0000-000017000000}"/>
    <cellStyle name="40% - Colore 3" xfId="68" builtinId="39" customBuiltin="1"/>
    <cellStyle name="40% - Colore 3 2" xfId="9" xr:uid="{00000000-0005-0000-0000-000019000000}"/>
    <cellStyle name="40% - Colore 3 3" xfId="93" xr:uid="{00000000-0005-0000-0000-00001A000000}"/>
    <cellStyle name="40% - Colore 4" xfId="72" builtinId="43" customBuiltin="1"/>
    <cellStyle name="40% - Colore 4 2" xfId="10" xr:uid="{00000000-0005-0000-0000-00001C000000}"/>
    <cellStyle name="40% - Colore 4 3" xfId="94" xr:uid="{00000000-0005-0000-0000-00001D000000}"/>
    <cellStyle name="40% - Colore 5" xfId="76" builtinId="47" customBuiltin="1"/>
    <cellStyle name="40% - Colore 5 2" xfId="11" xr:uid="{00000000-0005-0000-0000-00001F000000}"/>
    <cellStyle name="40% - Colore 5 3" xfId="95" xr:uid="{00000000-0005-0000-0000-000020000000}"/>
    <cellStyle name="40% - Colore 6" xfId="80" builtinId="51" customBuiltin="1"/>
    <cellStyle name="40% - Colore 6 2" xfId="12" xr:uid="{00000000-0005-0000-0000-000022000000}"/>
    <cellStyle name="40% - Colore 6 3" xfId="96" xr:uid="{00000000-0005-0000-0000-000023000000}"/>
    <cellStyle name="60% - Colore 1" xfId="61" builtinId="32" customBuiltin="1"/>
    <cellStyle name="60% - Colore 1 2" xfId="13" xr:uid="{00000000-0005-0000-0000-000025000000}"/>
    <cellStyle name="60% - Colore 2" xfId="65" builtinId="36" customBuiltin="1"/>
    <cellStyle name="60% - Colore 2 2" xfId="14" xr:uid="{00000000-0005-0000-0000-000027000000}"/>
    <cellStyle name="60% - Colore 3" xfId="69" builtinId="40" customBuiltin="1"/>
    <cellStyle name="60% - Colore 3 2" xfId="15" xr:uid="{00000000-0005-0000-0000-000029000000}"/>
    <cellStyle name="60% - Colore 4" xfId="73" builtinId="44" customBuiltin="1"/>
    <cellStyle name="60% - Colore 4 2" xfId="16" xr:uid="{00000000-0005-0000-0000-00002B000000}"/>
    <cellStyle name="60% - Colore 5" xfId="77" builtinId="48" customBuiltin="1"/>
    <cellStyle name="60% - Colore 5 2" xfId="17" xr:uid="{00000000-0005-0000-0000-00002D000000}"/>
    <cellStyle name="60% - Colore 6" xfId="81" builtinId="52" customBuiltin="1"/>
    <cellStyle name="60% - Colore 6 2" xfId="18" xr:uid="{00000000-0005-0000-0000-00002F000000}"/>
    <cellStyle name="Calcolo" xfId="52" builtinId="22" customBuiltin="1"/>
    <cellStyle name="Calcolo 2" xfId="19" xr:uid="{00000000-0005-0000-0000-000031000000}"/>
    <cellStyle name="Cella collegata" xfId="53" builtinId="24" customBuiltin="1"/>
    <cellStyle name="Cella collegata 2" xfId="20" xr:uid="{00000000-0005-0000-0000-000033000000}"/>
    <cellStyle name="Cella da controllare" xfId="54" builtinId="23" customBuiltin="1"/>
    <cellStyle name="Cella da controllare 2" xfId="21" xr:uid="{00000000-0005-0000-0000-000035000000}"/>
    <cellStyle name="Colore 1" xfId="58" builtinId="29" customBuiltin="1"/>
    <cellStyle name="Colore 1 2" xfId="22" xr:uid="{00000000-0005-0000-0000-000037000000}"/>
    <cellStyle name="Colore 2" xfId="62" builtinId="33" customBuiltin="1"/>
    <cellStyle name="Colore 2 2" xfId="23" xr:uid="{00000000-0005-0000-0000-000039000000}"/>
    <cellStyle name="Colore 3" xfId="66" builtinId="37" customBuiltin="1"/>
    <cellStyle name="Colore 3 2" xfId="24" xr:uid="{00000000-0005-0000-0000-00003B000000}"/>
    <cellStyle name="Colore 4" xfId="70" builtinId="41" customBuiltin="1"/>
    <cellStyle name="Colore 4 2" xfId="25" xr:uid="{00000000-0005-0000-0000-00003D000000}"/>
    <cellStyle name="Colore 5" xfId="74" builtinId="45" customBuiltin="1"/>
    <cellStyle name="Colore 5 2" xfId="26" xr:uid="{00000000-0005-0000-0000-00003F000000}"/>
    <cellStyle name="Colore 6" xfId="78" builtinId="49" customBuiltin="1"/>
    <cellStyle name="Colore 6 2" xfId="27" xr:uid="{00000000-0005-0000-0000-000041000000}"/>
    <cellStyle name="Input" xfId="50" builtinId="20" customBuiltin="1"/>
    <cellStyle name="Input 2" xfId="28" xr:uid="{00000000-0005-0000-0000-000043000000}"/>
    <cellStyle name="Neutrale" xfId="49" builtinId="28" customBuiltin="1"/>
    <cellStyle name="Neutrale 2" xfId="29" xr:uid="{00000000-0005-0000-0000-000045000000}"/>
    <cellStyle name="Normale" xfId="0" builtinId="0"/>
    <cellStyle name="Normale 2" xfId="30" xr:uid="{00000000-0005-0000-0000-000047000000}"/>
    <cellStyle name="Normale 2 2" xfId="97" xr:uid="{00000000-0005-0000-0000-000048000000}"/>
    <cellStyle name="Normale 3" xfId="82" xr:uid="{00000000-0005-0000-0000-000049000000}"/>
    <cellStyle name="Normale 3 3" xfId="101" xr:uid="{B76341BC-3DBB-4D3B-9F37-43CCD3BD0963}"/>
    <cellStyle name="Normale 3 4" xfId="100" xr:uid="{00000000-0005-0000-0000-00004A000000}"/>
    <cellStyle name="Normale 4" xfId="84" xr:uid="{00000000-0005-0000-0000-00004B000000}"/>
    <cellStyle name="Normale 4 2" xfId="102" xr:uid="{ABA4EEDF-0ED3-47BF-A331-3868A907D19B}"/>
    <cellStyle name="Normale 5" xfId="99" xr:uid="{00000000-0005-0000-0000-00004C000000}"/>
    <cellStyle name="Nota 2" xfId="31" xr:uid="{00000000-0005-0000-0000-00004D000000}"/>
    <cellStyle name="Nota 2 2" xfId="98" xr:uid="{00000000-0005-0000-0000-00004E000000}"/>
    <cellStyle name="Nota 3" xfId="83" xr:uid="{00000000-0005-0000-0000-00004F000000}"/>
    <cellStyle name="Output" xfId="51" builtinId="21" customBuiltin="1"/>
    <cellStyle name="Output 2" xfId="32" xr:uid="{00000000-0005-0000-0000-000051000000}"/>
    <cellStyle name="Testo avviso" xfId="55" builtinId="11" customBuiltin="1"/>
    <cellStyle name="Testo avviso 2" xfId="33" xr:uid="{00000000-0005-0000-0000-000053000000}"/>
    <cellStyle name="Testo descrittivo" xfId="56" builtinId="53" customBuiltin="1"/>
    <cellStyle name="Testo descrittivo 2" xfId="34" xr:uid="{00000000-0005-0000-0000-000055000000}"/>
    <cellStyle name="Titolo" xfId="35" builtinId="15" customBuiltin="1"/>
    <cellStyle name="Titolo 1" xfId="43" builtinId="16" customBuiltin="1"/>
    <cellStyle name="Titolo 1 2" xfId="36" xr:uid="{00000000-0005-0000-0000-000058000000}"/>
    <cellStyle name="Titolo 2" xfId="44" builtinId="17" customBuiltin="1"/>
    <cellStyle name="Titolo 2 2" xfId="37" xr:uid="{00000000-0005-0000-0000-00005A000000}"/>
    <cellStyle name="Titolo 3" xfId="45" builtinId="18" customBuiltin="1"/>
    <cellStyle name="Titolo 3 2" xfId="38" xr:uid="{00000000-0005-0000-0000-00005C000000}"/>
    <cellStyle name="Titolo 4" xfId="46" builtinId="19" customBuiltin="1"/>
    <cellStyle name="Titolo 4 2" xfId="39" xr:uid="{00000000-0005-0000-0000-00005E000000}"/>
    <cellStyle name="Totale" xfId="57" builtinId="25" customBuiltin="1"/>
    <cellStyle name="Totale 2" xfId="40" xr:uid="{00000000-0005-0000-0000-000060000000}"/>
    <cellStyle name="Valore non valido" xfId="48" builtinId="27" customBuiltin="1"/>
    <cellStyle name="Valore non valido 2" xfId="41" xr:uid="{00000000-0005-0000-0000-000062000000}"/>
    <cellStyle name="Valore valido" xfId="47" builtinId="26" customBuiltin="1"/>
    <cellStyle name="Valore valido 2" xfId="42" xr:uid="{00000000-0005-0000-0000-00006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3B54A-57BB-425F-AB20-E1CC876B6502}">
  <dimension ref="A1:W18"/>
  <sheetViews>
    <sheetView workbookViewId="0">
      <selection sqref="A1:XFD1048576"/>
    </sheetView>
  </sheetViews>
  <sheetFormatPr defaultRowHeight="12.75" x14ac:dyDescent="0.2"/>
  <cols>
    <col min="2" max="2" width="9.140625" style="270"/>
    <col min="3" max="10" width="9.28515625" style="270" customWidth="1"/>
  </cols>
  <sheetData>
    <row r="1" spans="1:23" s="83" customFormat="1" ht="33" customHeight="1" x14ac:dyDescent="0.2">
      <c r="A1" s="153" t="s">
        <v>95</v>
      </c>
      <c r="B1" s="41"/>
      <c r="C1" s="5"/>
      <c r="D1" s="5"/>
      <c r="E1" s="9"/>
      <c r="F1" s="9"/>
      <c r="G1" s="9"/>
      <c r="H1" s="324">
        <v>116</v>
      </c>
      <c r="I1" s="324"/>
      <c r="J1" s="324"/>
      <c r="K1" s="2"/>
      <c r="Q1" s="87"/>
      <c r="R1" s="80"/>
      <c r="S1" s="80"/>
      <c r="T1" s="81"/>
      <c r="U1" s="82"/>
      <c r="V1" s="82"/>
      <c r="W1" s="87"/>
    </row>
    <row r="4" spans="1:23" s="269" customFormat="1" ht="37.5" customHeight="1" x14ac:dyDescent="0.2">
      <c r="A4" s="271"/>
      <c r="B4" s="272"/>
      <c r="C4" s="322" t="s">
        <v>185</v>
      </c>
      <c r="D4" s="322"/>
      <c r="E4" s="322" t="s">
        <v>191</v>
      </c>
      <c r="F4" s="322"/>
      <c r="G4" s="322" t="s">
        <v>186</v>
      </c>
      <c r="H4" s="322"/>
      <c r="I4" s="322" t="s">
        <v>192</v>
      </c>
      <c r="J4" s="323"/>
    </row>
    <row r="5" spans="1:23" x14ac:dyDescent="0.2">
      <c r="A5" s="273" t="s">
        <v>23</v>
      </c>
      <c r="B5" s="274" t="s">
        <v>187</v>
      </c>
      <c r="C5" s="274" t="s">
        <v>23</v>
      </c>
      <c r="D5" s="275" t="s">
        <v>187</v>
      </c>
      <c r="E5" s="274" t="s">
        <v>23</v>
      </c>
      <c r="F5" s="275" t="s">
        <v>187</v>
      </c>
      <c r="G5" s="274" t="s">
        <v>23</v>
      </c>
      <c r="H5" s="275" t="s">
        <v>187</v>
      </c>
      <c r="I5" s="274" t="s">
        <v>23</v>
      </c>
      <c r="J5" s="276" t="s">
        <v>187</v>
      </c>
    </row>
    <row r="6" spans="1:23" x14ac:dyDescent="0.2">
      <c r="A6" s="273" t="s">
        <v>6</v>
      </c>
      <c r="B6" s="277">
        <f>'A  B_montev'!C46/1000</f>
        <v>11.624000000000001</v>
      </c>
      <c r="C6" s="275"/>
      <c r="D6" s="277">
        <f>C6*B6</f>
        <v>0</v>
      </c>
      <c r="E6" s="275"/>
      <c r="F6" s="275">
        <f>E6*B6</f>
        <v>0</v>
      </c>
      <c r="G6" s="275">
        <v>4</v>
      </c>
      <c r="H6" s="275">
        <f>G6*B6</f>
        <v>46.496000000000002</v>
      </c>
      <c r="I6" s="275">
        <v>4</v>
      </c>
      <c r="J6" s="276">
        <f>I6*B6</f>
        <v>46.496000000000002</v>
      </c>
    </row>
    <row r="7" spans="1:23" x14ac:dyDescent="0.2">
      <c r="A7" s="273" t="s">
        <v>7</v>
      </c>
      <c r="B7" s="277">
        <f>'A  B_montev'!F46/1000</f>
        <v>11.848300000000002</v>
      </c>
      <c r="C7" s="275"/>
      <c r="D7" s="277">
        <f t="shared" ref="D7:D13" si="0">C7*B7</f>
        <v>0</v>
      </c>
      <c r="E7" s="275"/>
      <c r="F7" s="275">
        <f t="shared" ref="F7:F13" si="1">E7*B7</f>
        <v>0</v>
      </c>
      <c r="G7" s="275">
        <v>4</v>
      </c>
      <c r="H7" s="275">
        <f t="shared" ref="H7:H13" si="2">G7*B7</f>
        <v>47.393200000000007</v>
      </c>
      <c r="I7" s="275">
        <v>4</v>
      </c>
      <c r="J7" s="276">
        <f t="shared" ref="J7:J13" si="3">I7*B7</f>
        <v>47.393200000000007</v>
      </c>
    </row>
    <row r="8" spans="1:23" x14ac:dyDescent="0.2">
      <c r="A8" s="273" t="s">
        <v>8</v>
      </c>
      <c r="B8" s="277">
        <f>'C  D_gambugliano'!C43/1000</f>
        <v>19.398</v>
      </c>
      <c r="C8" s="275">
        <v>5</v>
      </c>
      <c r="D8" s="277">
        <f t="shared" si="0"/>
        <v>96.99</v>
      </c>
      <c r="E8" s="275">
        <v>4</v>
      </c>
      <c r="F8" s="275">
        <f t="shared" si="1"/>
        <v>77.591999999999999</v>
      </c>
      <c r="G8" s="275"/>
      <c r="H8" s="275">
        <f t="shared" si="2"/>
        <v>0</v>
      </c>
      <c r="I8" s="275"/>
      <c r="J8" s="276">
        <f t="shared" si="3"/>
        <v>0</v>
      </c>
    </row>
    <row r="9" spans="1:23" x14ac:dyDescent="0.2">
      <c r="A9" s="273" t="s">
        <v>9</v>
      </c>
      <c r="B9" s="277">
        <f>'C  D_gambugliano'!F43/1000</f>
        <v>17.189</v>
      </c>
      <c r="C9" s="275">
        <v>5</v>
      </c>
      <c r="D9" s="277">
        <f t="shared" si="0"/>
        <v>85.944999999999993</v>
      </c>
      <c r="E9" s="275">
        <v>4</v>
      </c>
      <c r="F9" s="275">
        <f t="shared" si="1"/>
        <v>68.756</v>
      </c>
      <c r="G9" s="275"/>
      <c r="H9" s="275">
        <f t="shared" si="2"/>
        <v>0</v>
      </c>
      <c r="I9" s="275"/>
      <c r="J9" s="276">
        <f t="shared" si="3"/>
        <v>0</v>
      </c>
    </row>
    <row r="10" spans="1:23" x14ac:dyDescent="0.2">
      <c r="A10" s="273"/>
      <c r="B10" s="277"/>
      <c r="C10" s="275"/>
      <c r="D10" s="277"/>
      <c r="E10" s="275"/>
      <c r="F10" s="275"/>
      <c r="G10" s="275"/>
      <c r="H10" s="275"/>
      <c r="I10" s="275"/>
      <c r="J10" s="276"/>
    </row>
    <row r="11" spans="1:23" x14ac:dyDescent="0.2">
      <c r="A11" s="273"/>
      <c r="B11" s="277"/>
      <c r="C11" s="275"/>
      <c r="D11" s="277"/>
      <c r="E11" s="275"/>
      <c r="F11" s="275"/>
      <c r="G11" s="275"/>
      <c r="H11" s="275"/>
      <c r="I11" s="275"/>
      <c r="J11" s="276"/>
    </row>
    <row r="12" spans="1:23" x14ac:dyDescent="0.2">
      <c r="A12" s="273" t="s">
        <v>189</v>
      </c>
      <c r="B12" s="278">
        <f>'bis 9633'!D46/1000</f>
        <v>14.1342</v>
      </c>
      <c r="C12" s="275">
        <v>1</v>
      </c>
      <c r="D12" s="277">
        <f t="shared" si="0"/>
        <v>14.1342</v>
      </c>
      <c r="E12" s="275"/>
      <c r="F12" s="275">
        <f t="shared" si="1"/>
        <v>0</v>
      </c>
      <c r="G12" s="275"/>
      <c r="H12" s="275">
        <f t="shared" si="2"/>
        <v>0</v>
      </c>
      <c r="I12" s="275"/>
      <c r="J12" s="276">
        <f t="shared" si="3"/>
        <v>0</v>
      </c>
    </row>
    <row r="13" spans="1:23" x14ac:dyDescent="0.2">
      <c r="A13" s="273" t="s">
        <v>190</v>
      </c>
      <c r="B13" s="278">
        <f>'bis 9633'!D97</f>
        <v>16.024000000000001</v>
      </c>
      <c r="C13" s="275">
        <v>1</v>
      </c>
      <c r="D13" s="277">
        <f t="shared" si="0"/>
        <v>16.024000000000001</v>
      </c>
      <c r="E13" s="275"/>
      <c r="F13" s="275">
        <f t="shared" si="1"/>
        <v>0</v>
      </c>
      <c r="G13" s="275"/>
      <c r="H13" s="275">
        <f t="shared" si="2"/>
        <v>0</v>
      </c>
      <c r="I13" s="275"/>
      <c r="J13" s="276">
        <f t="shared" si="3"/>
        <v>0</v>
      </c>
    </row>
    <row r="14" spans="1:23" s="152" customFormat="1" x14ac:dyDescent="0.2">
      <c r="A14" s="279"/>
      <c r="B14" s="280"/>
      <c r="C14" s="280"/>
      <c r="D14" s="281">
        <f>SUM(D6:D13)</f>
        <v>213.0932</v>
      </c>
      <c r="E14" s="280"/>
      <c r="F14" s="281">
        <f>SUM(F6:F13)</f>
        <v>146.34800000000001</v>
      </c>
      <c r="G14" s="281"/>
      <c r="H14" s="281">
        <f>SUM(H6:H13)</f>
        <v>93.889200000000017</v>
      </c>
      <c r="I14" s="281"/>
      <c r="J14" s="282">
        <f>SUM(J6:J13)</f>
        <v>93.889200000000017</v>
      </c>
    </row>
    <row r="15" spans="1:23" x14ac:dyDescent="0.2">
      <c r="A15" s="283"/>
      <c r="B15" s="275"/>
      <c r="C15" s="275"/>
      <c r="D15" s="275"/>
      <c r="E15" s="275"/>
      <c r="F15" s="275"/>
      <c r="G15" s="275"/>
      <c r="H15" s="275"/>
      <c r="I15" s="275"/>
      <c r="J15" s="276"/>
    </row>
    <row r="16" spans="1:23" x14ac:dyDescent="0.2">
      <c r="A16" s="283"/>
      <c r="B16" s="275"/>
      <c r="C16" s="275"/>
      <c r="D16" s="275"/>
      <c r="E16" s="275"/>
      <c r="F16" s="275"/>
      <c r="G16" s="275"/>
      <c r="H16" s="275"/>
      <c r="I16" s="275"/>
      <c r="J16" s="276"/>
    </row>
    <row r="17" spans="1:10" x14ac:dyDescent="0.2">
      <c r="A17" s="273" t="s">
        <v>188</v>
      </c>
      <c r="B17" s="275"/>
      <c r="C17" s="275"/>
      <c r="D17" s="277">
        <f>D14-D12-D13</f>
        <v>182.935</v>
      </c>
      <c r="E17" s="275"/>
      <c r="F17" s="275"/>
      <c r="G17" s="275"/>
      <c r="H17" s="275"/>
      <c r="I17" s="275"/>
      <c r="J17" s="276"/>
    </row>
    <row r="18" spans="1:10" x14ac:dyDescent="0.2">
      <c r="A18" s="284"/>
      <c r="B18" s="285"/>
      <c r="C18" s="285"/>
      <c r="D18" s="285"/>
      <c r="E18" s="285"/>
      <c r="F18" s="285"/>
      <c r="G18" s="285"/>
      <c r="H18" s="285"/>
      <c r="I18" s="285"/>
      <c r="J18" s="286"/>
    </row>
  </sheetData>
  <mergeCells count="5">
    <mergeCell ref="C4:D4"/>
    <mergeCell ref="E4:F4"/>
    <mergeCell ref="G4:H4"/>
    <mergeCell ref="I4:J4"/>
    <mergeCell ref="H1:J1"/>
  </mergeCells>
  <pageMargins left="0.7" right="0.7"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49"/>
  <sheetViews>
    <sheetView topLeftCell="A13" workbookViewId="0">
      <selection sqref="A1:XFD1"/>
    </sheetView>
  </sheetViews>
  <sheetFormatPr defaultRowHeight="12.75" x14ac:dyDescent="0.2"/>
  <cols>
    <col min="1" max="1" width="6.140625" style="1" customWidth="1"/>
    <col min="2" max="2" width="47.42578125" style="1" customWidth="1"/>
    <col min="3" max="3" width="8.140625" style="1" customWidth="1"/>
    <col min="4" max="4" width="7" style="1" customWidth="1"/>
    <col min="5" max="5" width="44.7109375" style="1" customWidth="1"/>
    <col min="6" max="6" width="8.28515625" style="1" customWidth="1"/>
    <col min="7" max="7" width="9.140625" style="1"/>
    <col min="8" max="8" width="9.85546875" style="1" customWidth="1"/>
    <col min="9" max="11" width="9.140625" style="1"/>
    <col min="12" max="12" width="9.85546875" style="1" customWidth="1"/>
    <col min="13" max="252" width="9.140625" style="1"/>
    <col min="253" max="253" width="6.140625" style="1" customWidth="1"/>
    <col min="254" max="254" width="43.85546875" style="1" customWidth="1"/>
    <col min="255" max="255" width="8.140625" style="1" customWidth="1"/>
    <col min="256" max="256" width="8" style="1" customWidth="1"/>
    <col min="257" max="257" width="4" style="1" customWidth="1"/>
    <col min="258" max="258" width="7" style="1" customWidth="1"/>
    <col min="259" max="259" width="38" style="1" customWidth="1"/>
    <col min="260" max="261" width="8.28515625" style="1" customWidth="1"/>
    <col min="262" max="262" width="4" style="1" customWidth="1"/>
    <col min="263" max="263" width="9.140625" style="1"/>
    <col min="264" max="264" width="9.85546875" style="1" customWidth="1"/>
    <col min="265" max="267" width="9.140625" style="1"/>
    <col min="268" max="268" width="9.85546875" style="1" customWidth="1"/>
    <col min="269" max="508" width="9.140625" style="1"/>
    <col min="509" max="509" width="6.140625" style="1" customWidth="1"/>
    <col min="510" max="510" width="43.85546875" style="1" customWidth="1"/>
    <col min="511" max="511" width="8.140625" style="1" customWidth="1"/>
    <col min="512" max="512" width="8" style="1" customWidth="1"/>
    <col min="513" max="513" width="4" style="1" customWidth="1"/>
    <col min="514" max="514" width="7" style="1" customWidth="1"/>
    <col min="515" max="515" width="38" style="1" customWidth="1"/>
    <col min="516" max="517" width="8.28515625" style="1" customWidth="1"/>
    <col min="518" max="518" width="4" style="1" customWidth="1"/>
    <col min="519" max="519" width="9.140625" style="1"/>
    <col min="520" max="520" width="9.85546875" style="1" customWidth="1"/>
    <col min="521" max="523" width="9.140625" style="1"/>
    <col min="524" max="524" width="9.85546875" style="1" customWidth="1"/>
    <col min="525" max="764" width="9.140625" style="1"/>
    <col min="765" max="765" width="6.140625" style="1" customWidth="1"/>
    <col min="766" max="766" width="43.85546875" style="1" customWidth="1"/>
    <col min="767" max="767" width="8.140625" style="1" customWidth="1"/>
    <col min="768" max="768" width="8" style="1" customWidth="1"/>
    <col min="769" max="769" width="4" style="1" customWidth="1"/>
    <col min="770" max="770" width="7" style="1" customWidth="1"/>
    <col min="771" max="771" width="38" style="1" customWidth="1"/>
    <col min="772" max="773" width="8.28515625" style="1" customWidth="1"/>
    <col min="774" max="774" width="4" style="1" customWidth="1"/>
    <col min="775" max="775" width="9.140625" style="1"/>
    <col min="776" max="776" width="9.85546875" style="1" customWidth="1"/>
    <col min="777" max="779" width="9.140625" style="1"/>
    <col min="780" max="780" width="9.85546875" style="1" customWidth="1"/>
    <col min="781" max="1020" width="9.140625" style="1"/>
    <col min="1021" max="1021" width="6.140625" style="1" customWidth="1"/>
    <col min="1022" max="1022" width="43.85546875" style="1" customWidth="1"/>
    <col min="1023" max="1023" width="8.140625" style="1" customWidth="1"/>
    <col min="1024" max="1024" width="8" style="1" customWidth="1"/>
    <col min="1025" max="1025" width="4" style="1" customWidth="1"/>
    <col min="1026" max="1026" width="7" style="1" customWidth="1"/>
    <col min="1027" max="1027" width="38" style="1" customWidth="1"/>
    <col min="1028" max="1029" width="8.28515625" style="1" customWidth="1"/>
    <col min="1030" max="1030" width="4" style="1" customWidth="1"/>
    <col min="1031" max="1031" width="9.140625" style="1"/>
    <col min="1032" max="1032" width="9.85546875" style="1" customWidth="1"/>
    <col min="1033" max="1035" width="9.140625" style="1"/>
    <col min="1036" max="1036" width="9.85546875" style="1" customWidth="1"/>
    <col min="1037" max="1276" width="9.140625" style="1"/>
    <col min="1277" max="1277" width="6.140625" style="1" customWidth="1"/>
    <col min="1278" max="1278" width="43.85546875" style="1" customWidth="1"/>
    <col min="1279" max="1279" width="8.140625" style="1" customWidth="1"/>
    <col min="1280" max="1280" width="8" style="1" customWidth="1"/>
    <col min="1281" max="1281" width="4" style="1" customWidth="1"/>
    <col min="1282" max="1282" width="7" style="1" customWidth="1"/>
    <col min="1283" max="1283" width="38" style="1" customWidth="1"/>
    <col min="1284" max="1285" width="8.28515625" style="1" customWidth="1"/>
    <col min="1286" max="1286" width="4" style="1" customWidth="1"/>
    <col min="1287" max="1287" width="9.140625" style="1"/>
    <col min="1288" max="1288" width="9.85546875" style="1" customWidth="1"/>
    <col min="1289" max="1291" width="9.140625" style="1"/>
    <col min="1292" max="1292" width="9.85546875" style="1" customWidth="1"/>
    <col min="1293" max="1532" width="9.140625" style="1"/>
    <col min="1533" max="1533" width="6.140625" style="1" customWidth="1"/>
    <col min="1534" max="1534" width="43.85546875" style="1" customWidth="1"/>
    <col min="1535" max="1535" width="8.140625" style="1" customWidth="1"/>
    <col min="1536" max="1536" width="8" style="1" customWidth="1"/>
    <col min="1537" max="1537" width="4" style="1" customWidth="1"/>
    <col min="1538" max="1538" width="7" style="1" customWidth="1"/>
    <col min="1539" max="1539" width="38" style="1" customWidth="1"/>
    <col min="1540" max="1541" width="8.28515625" style="1" customWidth="1"/>
    <col min="1542" max="1542" width="4" style="1" customWidth="1"/>
    <col min="1543" max="1543" width="9.140625" style="1"/>
    <col min="1544" max="1544" width="9.85546875" style="1" customWidth="1"/>
    <col min="1545" max="1547" width="9.140625" style="1"/>
    <col min="1548" max="1548" width="9.85546875" style="1" customWidth="1"/>
    <col min="1549" max="1788" width="9.140625" style="1"/>
    <col min="1789" max="1789" width="6.140625" style="1" customWidth="1"/>
    <col min="1790" max="1790" width="43.85546875" style="1" customWidth="1"/>
    <col min="1791" max="1791" width="8.140625" style="1" customWidth="1"/>
    <col min="1792" max="1792" width="8" style="1" customWidth="1"/>
    <col min="1793" max="1793" width="4" style="1" customWidth="1"/>
    <col min="1794" max="1794" width="7" style="1" customWidth="1"/>
    <col min="1795" max="1795" width="38" style="1" customWidth="1"/>
    <col min="1796" max="1797" width="8.28515625" style="1" customWidth="1"/>
    <col min="1798" max="1798" width="4" style="1" customWidth="1"/>
    <col min="1799" max="1799" width="9.140625" style="1"/>
    <col min="1800" max="1800" width="9.85546875" style="1" customWidth="1"/>
    <col min="1801" max="1803" width="9.140625" style="1"/>
    <col min="1804" max="1804" width="9.85546875" style="1" customWidth="1"/>
    <col min="1805" max="2044" width="9.140625" style="1"/>
    <col min="2045" max="2045" width="6.140625" style="1" customWidth="1"/>
    <col min="2046" max="2046" width="43.85546875" style="1" customWidth="1"/>
    <col min="2047" max="2047" width="8.140625" style="1" customWidth="1"/>
    <col min="2048" max="2048" width="8" style="1" customWidth="1"/>
    <col min="2049" max="2049" width="4" style="1" customWidth="1"/>
    <col min="2050" max="2050" width="7" style="1" customWidth="1"/>
    <col min="2051" max="2051" width="38" style="1" customWidth="1"/>
    <col min="2052" max="2053" width="8.28515625" style="1" customWidth="1"/>
    <col min="2054" max="2054" width="4" style="1" customWidth="1"/>
    <col min="2055" max="2055" width="9.140625" style="1"/>
    <col min="2056" max="2056" width="9.85546875" style="1" customWidth="1"/>
    <col min="2057" max="2059" width="9.140625" style="1"/>
    <col min="2060" max="2060" width="9.85546875" style="1" customWidth="1"/>
    <col min="2061" max="2300" width="9.140625" style="1"/>
    <col min="2301" max="2301" width="6.140625" style="1" customWidth="1"/>
    <col min="2302" max="2302" width="43.85546875" style="1" customWidth="1"/>
    <col min="2303" max="2303" width="8.140625" style="1" customWidth="1"/>
    <col min="2304" max="2304" width="8" style="1" customWidth="1"/>
    <col min="2305" max="2305" width="4" style="1" customWidth="1"/>
    <col min="2306" max="2306" width="7" style="1" customWidth="1"/>
    <col min="2307" max="2307" width="38" style="1" customWidth="1"/>
    <col min="2308" max="2309" width="8.28515625" style="1" customWidth="1"/>
    <col min="2310" max="2310" width="4" style="1" customWidth="1"/>
    <col min="2311" max="2311" width="9.140625" style="1"/>
    <col min="2312" max="2312" width="9.85546875" style="1" customWidth="1"/>
    <col min="2313" max="2315" width="9.140625" style="1"/>
    <col min="2316" max="2316" width="9.85546875" style="1" customWidth="1"/>
    <col min="2317" max="2556" width="9.140625" style="1"/>
    <col min="2557" max="2557" width="6.140625" style="1" customWidth="1"/>
    <col min="2558" max="2558" width="43.85546875" style="1" customWidth="1"/>
    <col min="2559" max="2559" width="8.140625" style="1" customWidth="1"/>
    <col min="2560" max="2560" width="8" style="1" customWidth="1"/>
    <col min="2561" max="2561" width="4" style="1" customWidth="1"/>
    <col min="2562" max="2562" width="7" style="1" customWidth="1"/>
    <col min="2563" max="2563" width="38" style="1" customWidth="1"/>
    <col min="2564" max="2565" width="8.28515625" style="1" customWidth="1"/>
    <col min="2566" max="2566" width="4" style="1" customWidth="1"/>
    <col min="2567" max="2567" width="9.140625" style="1"/>
    <col min="2568" max="2568" width="9.85546875" style="1" customWidth="1"/>
    <col min="2569" max="2571" width="9.140625" style="1"/>
    <col min="2572" max="2572" width="9.85546875" style="1" customWidth="1"/>
    <col min="2573" max="2812" width="9.140625" style="1"/>
    <col min="2813" max="2813" width="6.140625" style="1" customWidth="1"/>
    <col min="2814" max="2814" width="43.85546875" style="1" customWidth="1"/>
    <col min="2815" max="2815" width="8.140625" style="1" customWidth="1"/>
    <col min="2816" max="2816" width="8" style="1" customWidth="1"/>
    <col min="2817" max="2817" width="4" style="1" customWidth="1"/>
    <col min="2818" max="2818" width="7" style="1" customWidth="1"/>
    <col min="2819" max="2819" width="38" style="1" customWidth="1"/>
    <col min="2820" max="2821" width="8.28515625" style="1" customWidth="1"/>
    <col min="2822" max="2822" width="4" style="1" customWidth="1"/>
    <col min="2823" max="2823" width="9.140625" style="1"/>
    <col min="2824" max="2824" width="9.85546875" style="1" customWidth="1"/>
    <col min="2825" max="2827" width="9.140625" style="1"/>
    <col min="2828" max="2828" width="9.85546875" style="1" customWidth="1"/>
    <col min="2829" max="3068" width="9.140625" style="1"/>
    <col min="3069" max="3069" width="6.140625" style="1" customWidth="1"/>
    <col min="3070" max="3070" width="43.85546875" style="1" customWidth="1"/>
    <col min="3071" max="3071" width="8.140625" style="1" customWidth="1"/>
    <col min="3072" max="3072" width="8" style="1" customWidth="1"/>
    <col min="3073" max="3073" width="4" style="1" customWidth="1"/>
    <col min="3074" max="3074" width="7" style="1" customWidth="1"/>
    <col min="3075" max="3075" width="38" style="1" customWidth="1"/>
    <col min="3076" max="3077" width="8.28515625" style="1" customWidth="1"/>
    <col min="3078" max="3078" width="4" style="1" customWidth="1"/>
    <col min="3079" max="3079" width="9.140625" style="1"/>
    <col min="3080" max="3080" width="9.85546875" style="1" customWidth="1"/>
    <col min="3081" max="3083" width="9.140625" style="1"/>
    <col min="3084" max="3084" width="9.85546875" style="1" customWidth="1"/>
    <col min="3085" max="3324" width="9.140625" style="1"/>
    <col min="3325" max="3325" width="6.140625" style="1" customWidth="1"/>
    <col min="3326" max="3326" width="43.85546875" style="1" customWidth="1"/>
    <col min="3327" max="3327" width="8.140625" style="1" customWidth="1"/>
    <col min="3328" max="3328" width="8" style="1" customWidth="1"/>
    <col min="3329" max="3329" width="4" style="1" customWidth="1"/>
    <col min="3330" max="3330" width="7" style="1" customWidth="1"/>
    <col min="3331" max="3331" width="38" style="1" customWidth="1"/>
    <col min="3332" max="3333" width="8.28515625" style="1" customWidth="1"/>
    <col min="3334" max="3334" width="4" style="1" customWidth="1"/>
    <col min="3335" max="3335" width="9.140625" style="1"/>
    <col min="3336" max="3336" width="9.85546875" style="1" customWidth="1"/>
    <col min="3337" max="3339" width="9.140625" style="1"/>
    <col min="3340" max="3340" width="9.85546875" style="1" customWidth="1"/>
    <col min="3341" max="3580" width="9.140625" style="1"/>
    <col min="3581" max="3581" width="6.140625" style="1" customWidth="1"/>
    <col min="3582" max="3582" width="43.85546875" style="1" customWidth="1"/>
    <col min="3583" max="3583" width="8.140625" style="1" customWidth="1"/>
    <col min="3584" max="3584" width="8" style="1" customWidth="1"/>
    <col min="3585" max="3585" width="4" style="1" customWidth="1"/>
    <col min="3586" max="3586" width="7" style="1" customWidth="1"/>
    <col min="3587" max="3587" width="38" style="1" customWidth="1"/>
    <col min="3588" max="3589" width="8.28515625" style="1" customWidth="1"/>
    <col min="3590" max="3590" width="4" style="1" customWidth="1"/>
    <col min="3591" max="3591" width="9.140625" style="1"/>
    <col min="3592" max="3592" width="9.85546875" style="1" customWidth="1"/>
    <col min="3593" max="3595" width="9.140625" style="1"/>
    <col min="3596" max="3596" width="9.85546875" style="1" customWidth="1"/>
    <col min="3597" max="3836" width="9.140625" style="1"/>
    <col min="3837" max="3837" width="6.140625" style="1" customWidth="1"/>
    <col min="3838" max="3838" width="43.85546875" style="1" customWidth="1"/>
    <col min="3839" max="3839" width="8.140625" style="1" customWidth="1"/>
    <col min="3840" max="3840" width="8" style="1" customWidth="1"/>
    <col min="3841" max="3841" width="4" style="1" customWidth="1"/>
    <col min="3842" max="3842" width="7" style="1" customWidth="1"/>
    <col min="3843" max="3843" width="38" style="1" customWidth="1"/>
    <col min="3844" max="3845" width="8.28515625" style="1" customWidth="1"/>
    <col min="3846" max="3846" width="4" style="1" customWidth="1"/>
    <col min="3847" max="3847" width="9.140625" style="1"/>
    <col min="3848" max="3848" width="9.85546875" style="1" customWidth="1"/>
    <col min="3849" max="3851" width="9.140625" style="1"/>
    <col min="3852" max="3852" width="9.85546875" style="1" customWidth="1"/>
    <col min="3853" max="4092" width="9.140625" style="1"/>
    <col min="4093" max="4093" width="6.140625" style="1" customWidth="1"/>
    <col min="4094" max="4094" width="43.85546875" style="1" customWidth="1"/>
    <col min="4095" max="4095" width="8.140625" style="1" customWidth="1"/>
    <col min="4096" max="4096" width="8" style="1" customWidth="1"/>
    <col min="4097" max="4097" width="4" style="1" customWidth="1"/>
    <col min="4098" max="4098" width="7" style="1" customWidth="1"/>
    <col min="4099" max="4099" width="38" style="1" customWidth="1"/>
    <col min="4100" max="4101" width="8.28515625" style="1" customWidth="1"/>
    <col min="4102" max="4102" width="4" style="1" customWidth="1"/>
    <col min="4103" max="4103" width="9.140625" style="1"/>
    <col min="4104" max="4104" width="9.85546875" style="1" customWidth="1"/>
    <col min="4105" max="4107" width="9.140625" style="1"/>
    <col min="4108" max="4108" width="9.85546875" style="1" customWidth="1"/>
    <col min="4109" max="4348" width="9.140625" style="1"/>
    <col min="4349" max="4349" width="6.140625" style="1" customWidth="1"/>
    <col min="4350" max="4350" width="43.85546875" style="1" customWidth="1"/>
    <col min="4351" max="4351" width="8.140625" style="1" customWidth="1"/>
    <col min="4352" max="4352" width="8" style="1" customWidth="1"/>
    <col min="4353" max="4353" width="4" style="1" customWidth="1"/>
    <col min="4354" max="4354" width="7" style="1" customWidth="1"/>
    <col min="4355" max="4355" width="38" style="1" customWidth="1"/>
    <col min="4356" max="4357" width="8.28515625" style="1" customWidth="1"/>
    <col min="4358" max="4358" width="4" style="1" customWidth="1"/>
    <col min="4359" max="4359" width="9.140625" style="1"/>
    <col min="4360" max="4360" width="9.85546875" style="1" customWidth="1"/>
    <col min="4361" max="4363" width="9.140625" style="1"/>
    <col min="4364" max="4364" width="9.85546875" style="1" customWidth="1"/>
    <col min="4365" max="4604" width="9.140625" style="1"/>
    <col min="4605" max="4605" width="6.140625" style="1" customWidth="1"/>
    <col min="4606" max="4606" width="43.85546875" style="1" customWidth="1"/>
    <col min="4607" max="4607" width="8.140625" style="1" customWidth="1"/>
    <col min="4608" max="4608" width="8" style="1" customWidth="1"/>
    <col min="4609" max="4609" width="4" style="1" customWidth="1"/>
    <col min="4610" max="4610" width="7" style="1" customWidth="1"/>
    <col min="4611" max="4611" width="38" style="1" customWidth="1"/>
    <col min="4612" max="4613" width="8.28515625" style="1" customWidth="1"/>
    <col min="4614" max="4614" width="4" style="1" customWidth="1"/>
    <col min="4615" max="4615" width="9.140625" style="1"/>
    <col min="4616" max="4616" width="9.85546875" style="1" customWidth="1"/>
    <col min="4617" max="4619" width="9.140625" style="1"/>
    <col min="4620" max="4620" width="9.85546875" style="1" customWidth="1"/>
    <col min="4621" max="4860" width="9.140625" style="1"/>
    <col min="4861" max="4861" width="6.140625" style="1" customWidth="1"/>
    <col min="4862" max="4862" width="43.85546875" style="1" customWidth="1"/>
    <col min="4863" max="4863" width="8.140625" style="1" customWidth="1"/>
    <col min="4864" max="4864" width="8" style="1" customWidth="1"/>
    <col min="4865" max="4865" width="4" style="1" customWidth="1"/>
    <col min="4866" max="4866" width="7" style="1" customWidth="1"/>
    <col min="4867" max="4867" width="38" style="1" customWidth="1"/>
    <col min="4868" max="4869" width="8.28515625" style="1" customWidth="1"/>
    <col min="4870" max="4870" width="4" style="1" customWidth="1"/>
    <col min="4871" max="4871" width="9.140625" style="1"/>
    <col min="4872" max="4872" width="9.85546875" style="1" customWidth="1"/>
    <col min="4873" max="4875" width="9.140625" style="1"/>
    <col min="4876" max="4876" width="9.85546875" style="1" customWidth="1"/>
    <col min="4877" max="5116" width="9.140625" style="1"/>
    <col min="5117" max="5117" width="6.140625" style="1" customWidth="1"/>
    <col min="5118" max="5118" width="43.85546875" style="1" customWidth="1"/>
    <col min="5119" max="5119" width="8.140625" style="1" customWidth="1"/>
    <col min="5120" max="5120" width="8" style="1" customWidth="1"/>
    <col min="5121" max="5121" width="4" style="1" customWidth="1"/>
    <col min="5122" max="5122" width="7" style="1" customWidth="1"/>
    <col min="5123" max="5123" width="38" style="1" customWidth="1"/>
    <col min="5124" max="5125" width="8.28515625" style="1" customWidth="1"/>
    <col min="5126" max="5126" width="4" style="1" customWidth="1"/>
    <col min="5127" max="5127" width="9.140625" style="1"/>
    <col min="5128" max="5128" width="9.85546875" style="1" customWidth="1"/>
    <col min="5129" max="5131" width="9.140625" style="1"/>
    <col min="5132" max="5132" width="9.85546875" style="1" customWidth="1"/>
    <col min="5133" max="5372" width="9.140625" style="1"/>
    <col min="5373" max="5373" width="6.140625" style="1" customWidth="1"/>
    <col min="5374" max="5374" width="43.85546875" style="1" customWidth="1"/>
    <col min="5375" max="5375" width="8.140625" style="1" customWidth="1"/>
    <col min="5376" max="5376" width="8" style="1" customWidth="1"/>
    <col min="5377" max="5377" width="4" style="1" customWidth="1"/>
    <col min="5378" max="5378" width="7" style="1" customWidth="1"/>
    <col min="5379" max="5379" width="38" style="1" customWidth="1"/>
    <col min="5380" max="5381" width="8.28515625" style="1" customWidth="1"/>
    <col min="5382" max="5382" width="4" style="1" customWidth="1"/>
    <col min="5383" max="5383" width="9.140625" style="1"/>
    <col min="5384" max="5384" width="9.85546875" style="1" customWidth="1"/>
    <col min="5385" max="5387" width="9.140625" style="1"/>
    <col min="5388" max="5388" width="9.85546875" style="1" customWidth="1"/>
    <col min="5389" max="5628" width="9.140625" style="1"/>
    <col min="5629" max="5629" width="6.140625" style="1" customWidth="1"/>
    <col min="5630" max="5630" width="43.85546875" style="1" customWidth="1"/>
    <col min="5631" max="5631" width="8.140625" style="1" customWidth="1"/>
    <col min="5632" max="5632" width="8" style="1" customWidth="1"/>
    <col min="5633" max="5633" width="4" style="1" customWidth="1"/>
    <col min="5634" max="5634" width="7" style="1" customWidth="1"/>
    <col min="5635" max="5635" width="38" style="1" customWidth="1"/>
    <col min="5636" max="5637" width="8.28515625" style="1" customWidth="1"/>
    <col min="5638" max="5638" width="4" style="1" customWidth="1"/>
    <col min="5639" max="5639" width="9.140625" style="1"/>
    <col min="5640" max="5640" width="9.85546875" style="1" customWidth="1"/>
    <col min="5641" max="5643" width="9.140625" style="1"/>
    <col min="5644" max="5644" width="9.85546875" style="1" customWidth="1"/>
    <col min="5645" max="5884" width="9.140625" style="1"/>
    <col min="5885" max="5885" width="6.140625" style="1" customWidth="1"/>
    <col min="5886" max="5886" width="43.85546875" style="1" customWidth="1"/>
    <col min="5887" max="5887" width="8.140625" style="1" customWidth="1"/>
    <col min="5888" max="5888" width="8" style="1" customWidth="1"/>
    <col min="5889" max="5889" width="4" style="1" customWidth="1"/>
    <col min="5890" max="5890" width="7" style="1" customWidth="1"/>
    <col min="5891" max="5891" width="38" style="1" customWidth="1"/>
    <col min="5892" max="5893" width="8.28515625" style="1" customWidth="1"/>
    <col min="5894" max="5894" width="4" style="1" customWidth="1"/>
    <col min="5895" max="5895" width="9.140625" style="1"/>
    <col min="5896" max="5896" width="9.85546875" style="1" customWidth="1"/>
    <col min="5897" max="5899" width="9.140625" style="1"/>
    <col min="5900" max="5900" width="9.85546875" style="1" customWidth="1"/>
    <col min="5901" max="6140" width="9.140625" style="1"/>
    <col min="6141" max="6141" width="6.140625" style="1" customWidth="1"/>
    <col min="6142" max="6142" width="43.85546875" style="1" customWidth="1"/>
    <col min="6143" max="6143" width="8.140625" style="1" customWidth="1"/>
    <col min="6144" max="6144" width="8" style="1" customWidth="1"/>
    <col min="6145" max="6145" width="4" style="1" customWidth="1"/>
    <col min="6146" max="6146" width="7" style="1" customWidth="1"/>
    <col min="6147" max="6147" width="38" style="1" customWidth="1"/>
    <col min="6148" max="6149" width="8.28515625" style="1" customWidth="1"/>
    <col min="6150" max="6150" width="4" style="1" customWidth="1"/>
    <col min="6151" max="6151" width="9.140625" style="1"/>
    <col min="6152" max="6152" width="9.85546875" style="1" customWidth="1"/>
    <col min="6153" max="6155" width="9.140625" style="1"/>
    <col min="6156" max="6156" width="9.85546875" style="1" customWidth="1"/>
    <col min="6157" max="6396" width="9.140625" style="1"/>
    <col min="6397" max="6397" width="6.140625" style="1" customWidth="1"/>
    <col min="6398" max="6398" width="43.85546875" style="1" customWidth="1"/>
    <col min="6399" max="6399" width="8.140625" style="1" customWidth="1"/>
    <col min="6400" max="6400" width="8" style="1" customWidth="1"/>
    <col min="6401" max="6401" width="4" style="1" customWidth="1"/>
    <col min="6402" max="6402" width="7" style="1" customWidth="1"/>
    <col min="6403" max="6403" width="38" style="1" customWidth="1"/>
    <col min="6404" max="6405" width="8.28515625" style="1" customWidth="1"/>
    <col min="6406" max="6406" width="4" style="1" customWidth="1"/>
    <col min="6407" max="6407" width="9.140625" style="1"/>
    <col min="6408" max="6408" width="9.85546875" style="1" customWidth="1"/>
    <col min="6409" max="6411" width="9.140625" style="1"/>
    <col min="6412" max="6412" width="9.85546875" style="1" customWidth="1"/>
    <col min="6413" max="6652" width="9.140625" style="1"/>
    <col min="6653" max="6653" width="6.140625" style="1" customWidth="1"/>
    <col min="6654" max="6654" width="43.85546875" style="1" customWidth="1"/>
    <col min="6655" max="6655" width="8.140625" style="1" customWidth="1"/>
    <col min="6656" max="6656" width="8" style="1" customWidth="1"/>
    <col min="6657" max="6657" width="4" style="1" customWidth="1"/>
    <col min="6658" max="6658" width="7" style="1" customWidth="1"/>
    <col min="6659" max="6659" width="38" style="1" customWidth="1"/>
    <col min="6660" max="6661" width="8.28515625" style="1" customWidth="1"/>
    <col min="6662" max="6662" width="4" style="1" customWidth="1"/>
    <col min="6663" max="6663" width="9.140625" style="1"/>
    <col min="6664" max="6664" width="9.85546875" style="1" customWidth="1"/>
    <col min="6665" max="6667" width="9.140625" style="1"/>
    <col min="6668" max="6668" width="9.85546875" style="1" customWidth="1"/>
    <col min="6669" max="6908" width="9.140625" style="1"/>
    <col min="6909" max="6909" width="6.140625" style="1" customWidth="1"/>
    <col min="6910" max="6910" width="43.85546875" style="1" customWidth="1"/>
    <col min="6911" max="6911" width="8.140625" style="1" customWidth="1"/>
    <col min="6912" max="6912" width="8" style="1" customWidth="1"/>
    <col min="6913" max="6913" width="4" style="1" customWidth="1"/>
    <col min="6914" max="6914" width="7" style="1" customWidth="1"/>
    <col min="6915" max="6915" width="38" style="1" customWidth="1"/>
    <col min="6916" max="6917" width="8.28515625" style="1" customWidth="1"/>
    <col min="6918" max="6918" width="4" style="1" customWidth="1"/>
    <col min="6919" max="6919" width="9.140625" style="1"/>
    <col min="6920" max="6920" width="9.85546875" style="1" customWidth="1"/>
    <col min="6921" max="6923" width="9.140625" style="1"/>
    <col min="6924" max="6924" width="9.85546875" style="1" customWidth="1"/>
    <col min="6925" max="7164" width="9.140625" style="1"/>
    <col min="7165" max="7165" width="6.140625" style="1" customWidth="1"/>
    <col min="7166" max="7166" width="43.85546875" style="1" customWidth="1"/>
    <col min="7167" max="7167" width="8.140625" style="1" customWidth="1"/>
    <col min="7168" max="7168" width="8" style="1" customWidth="1"/>
    <col min="7169" max="7169" width="4" style="1" customWidth="1"/>
    <col min="7170" max="7170" width="7" style="1" customWidth="1"/>
    <col min="7171" max="7171" width="38" style="1" customWidth="1"/>
    <col min="7172" max="7173" width="8.28515625" style="1" customWidth="1"/>
    <col min="7174" max="7174" width="4" style="1" customWidth="1"/>
    <col min="7175" max="7175" width="9.140625" style="1"/>
    <col min="7176" max="7176" width="9.85546875" style="1" customWidth="1"/>
    <col min="7177" max="7179" width="9.140625" style="1"/>
    <col min="7180" max="7180" width="9.85546875" style="1" customWidth="1"/>
    <col min="7181" max="7420" width="9.140625" style="1"/>
    <col min="7421" max="7421" width="6.140625" style="1" customWidth="1"/>
    <col min="7422" max="7422" width="43.85546875" style="1" customWidth="1"/>
    <col min="7423" max="7423" width="8.140625" style="1" customWidth="1"/>
    <col min="7424" max="7424" width="8" style="1" customWidth="1"/>
    <col min="7425" max="7425" width="4" style="1" customWidth="1"/>
    <col min="7426" max="7426" width="7" style="1" customWidth="1"/>
    <col min="7427" max="7427" width="38" style="1" customWidth="1"/>
    <col min="7428" max="7429" width="8.28515625" style="1" customWidth="1"/>
    <col min="7430" max="7430" width="4" style="1" customWidth="1"/>
    <col min="7431" max="7431" width="9.140625" style="1"/>
    <col min="7432" max="7432" width="9.85546875" style="1" customWidth="1"/>
    <col min="7433" max="7435" width="9.140625" style="1"/>
    <col min="7436" max="7436" width="9.85546875" style="1" customWidth="1"/>
    <col min="7437" max="7676" width="9.140625" style="1"/>
    <col min="7677" max="7677" width="6.140625" style="1" customWidth="1"/>
    <col min="7678" max="7678" width="43.85546875" style="1" customWidth="1"/>
    <col min="7679" max="7679" width="8.140625" style="1" customWidth="1"/>
    <col min="7680" max="7680" width="8" style="1" customWidth="1"/>
    <col min="7681" max="7681" width="4" style="1" customWidth="1"/>
    <col min="7682" max="7682" width="7" style="1" customWidth="1"/>
    <col min="7683" max="7683" width="38" style="1" customWidth="1"/>
    <col min="7684" max="7685" width="8.28515625" style="1" customWidth="1"/>
    <col min="7686" max="7686" width="4" style="1" customWidth="1"/>
    <col min="7687" max="7687" width="9.140625" style="1"/>
    <col min="7688" max="7688" width="9.85546875" style="1" customWidth="1"/>
    <col min="7689" max="7691" width="9.140625" style="1"/>
    <col min="7692" max="7692" width="9.85546875" style="1" customWidth="1"/>
    <col min="7693" max="7932" width="9.140625" style="1"/>
    <col min="7933" max="7933" width="6.140625" style="1" customWidth="1"/>
    <col min="7934" max="7934" width="43.85546875" style="1" customWidth="1"/>
    <col min="7935" max="7935" width="8.140625" style="1" customWidth="1"/>
    <col min="7936" max="7936" width="8" style="1" customWidth="1"/>
    <col min="7937" max="7937" width="4" style="1" customWidth="1"/>
    <col min="7938" max="7938" width="7" style="1" customWidth="1"/>
    <col min="7939" max="7939" width="38" style="1" customWidth="1"/>
    <col min="7940" max="7941" width="8.28515625" style="1" customWidth="1"/>
    <col min="7942" max="7942" width="4" style="1" customWidth="1"/>
    <col min="7943" max="7943" width="9.140625" style="1"/>
    <col min="7944" max="7944" width="9.85546875" style="1" customWidth="1"/>
    <col min="7945" max="7947" width="9.140625" style="1"/>
    <col min="7948" max="7948" width="9.85546875" style="1" customWidth="1"/>
    <col min="7949" max="8188" width="9.140625" style="1"/>
    <col min="8189" max="8189" width="6.140625" style="1" customWidth="1"/>
    <col min="8190" max="8190" width="43.85546875" style="1" customWidth="1"/>
    <col min="8191" max="8191" width="8.140625" style="1" customWidth="1"/>
    <col min="8192" max="8192" width="8" style="1" customWidth="1"/>
    <col min="8193" max="8193" width="4" style="1" customWidth="1"/>
    <col min="8194" max="8194" width="7" style="1" customWidth="1"/>
    <col min="8195" max="8195" width="38" style="1" customWidth="1"/>
    <col min="8196" max="8197" width="8.28515625" style="1" customWidth="1"/>
    <col min="8198" max="8198" width="4" style="1" customWidth="1"/>
    <col min="8199" max="8199" width="9.140625" style="1"/>
    <col min="8200" max="8200" width="9.85546875" style="1" customWidth="1"/>
    <col min="8201" max="8203" width="9.140625" style="1"/>
    <col min="8204" max="8204" width="9.85546875" style="1" customWidth="1"/>
    <col min="8205" max="8444" width="9.140625" style="1"/>
    <col min="8445" max="8445" width="6.140625" style="1" customWidth="1"/>
    <col min="8446" max="8446" width="43.85546875" style="1" customWidth="1"/>
    <col min="8447" max="8447" width="8.140625" style="1" customWidth="1"/>
    <col min="8448" max="8448" width="8" style="1" customWidth="1"/>
    <col min="8449" max="8449" width="4" style="1" customWidth="1"/>
    <col min="8450" max="8450" width="7" style="1" customWidth="1"/>
    <col min="8451" max="8451" width="38" style="1" customWidth="1"/>
    <col min="8452" max="8453" width="8.28515625" style="1" customWidth="1"/>
    <col min="8454" max="8454" width="4" style="1" customWidth="1"/>
    <col min="8455" max="8455" width="9.140625" style="1"/>
    <col min="8456" max="8456" width="9.85546875" style="1" customWidth="1"/>
    <col min="8457" max="8459" width="9.140625" style="1"/>
    <col min="8460" max="8460" width="9.85546875" style="1" customWidth="1"/>
    <col min="8461" max="8700" width="9.140625" style="1"/>
    <col min="8701" max="8701" width="6.140625" style="1" customWidth="1"/>
    <col min="8702" max="8702" width="43.85546875" style="1" customWidth="1"/>
    <col min="8703" max="8703" width="8.140625" style="1" customWidth="1"/>
    <col min="8704" max="8704" width="8" style="1" customWidth="1"/>
    <col min="8705" max="8705" width="4" style="1" customWidth="1"/>
    <col min="8706" max="8706" width="7" style="1" customWidth="1"/>
    <col min="8707" max="8707" width="38" style="1" customWidth="1"/>
    <col min="8708" max="8709" width="8.28515625" style="1" customWidth="1"/>
    <col min="8710" max="8710" width="4" style="1" customWidth="1"/>
    <col min="8711" max="8711" width="9.140625" style="1"/>
    <col min="8712" max="8712" width="9.85546875" style="1" customWidth="1"/>
    <col min="8713" max="8715" width="9.140625" style="1"/>
    <col min="8716" max="8716" width="9.85546875" style="1" customWidth="1"/>
    <col min="8717" max="8956" width="9.140625" style="1"/>
    <col min="8957" max="8957" width="6.140625" style="1" customWidth="1"/>
    <col min="8958" max="8958" width="43.85546875" style="1" customWidth="1"/>
    <col min="8959" max="8959" width="8.140625" style="1" customWidth="1"/>
    <col min="8960" max="8960" width="8" style="1" customWidth="1"/>
    <col min="8961" max="8961" width="4" style="1" customWidth="1"/>
    <col min="8962" max="8962" width="7" style="1" customWidth="1"/>
    <col min="8963" max="8963" width="38" style="1" customWidth="1"/>
    <col min="8964" max="8965" width="8.28515625" style="1" customWidth="1"/>
    <col min="8966" max="8966" width="4" style="1" customWidth="1"/>
    <col min="8967" max="8967" width="9.140625" style="1"/>
    <col min="8968" max="8968" width="9.85546875" style="1" customWidth="1"/>
    <col min="8969" max="8971" width="9.140625" style="1"/>
    <col min="8972" max="8972" width="9.85546875" style="1" customWidth="1"/>
    <col min="8973" max="9212" width="9.140625" style="1"/>
    <col min="9213" max="9213" width="6.140625" style="1" customWidth="1"/>
    <col min="9214" max="9214" width="43.85546875" style="1" customWidth="1"/>
    <col min="9215" max="9215" width="8.140625" style="1" customWidth="1"/>
    <col min="9216" max="9216" width="8" style="1" customWidth="1"/>
    <col min="9217" max="9217" width="4" style="1" customWidth="1"/>
    <col min="9218" max="9218" width="7" style="1" customWidth="1"/>
    <col min="9219" max="9219" width="38" style="1" customWidth="1"/>
    <col min="9220" max="9221" width="8.28515625" style="1" customWidth="1"/>
    <col min="9222" max="9222" width="4" style="1" customWidth="1"/>
    <col min="9223" max="9223" width="9.140625" style="1"/>
    <col min="9224" max="9224" width="9.85546875" style="1" customWidth="1"/>
    <col min="9225" max="9227" width="9.140625" style="1"/>
    <col min="9228" max="9228" width="9.85546875" style="1" customWidth="1"/>
    <col min="9229" max="9468" width="9.140625" style="1"/>
    <col min="9469" max="9469" width="6.140625" style="1" customWidth="1"/>
    <col min="9470" max="9470" width="43.85546875" style="1" customWidth="1"/>
    <col min="9471" max="9471" width="8.140625" style="1" customWidth="1"/>
    <col min="9472" max="9472" width="8" style="1" customWidth="1"/>
    <col min="9473" max="9473" width="4" style="1" customWidth="1"/>
    <col min="9474" max="9474" width="7" style="1" customWidth="1"/>
    <col min="9475" max="9475" width="38" style="1" customWidth="1"/>
    <col min="9476" max="9477" width="8.28515625" style="1" customWidth="1"/>
    <col min="9478" max="9478" width="4" style="1" customWidth="1"/>
    <col min="9479" max="9479" width="9.140625" style="1"/>
    <col min="9480" max="9480" width="9.85546875" style="1" customWidth="1"/>
    <col min="9481" max="9483" width="9.140625" style="1"/>
    <col min="9484" max="9484" width="9.85546875" style="1" customWidth="1"/>
    <col min="9485" max="9724" width="9.140625" style="1"/>
    <col min="9725" max="9725" width="6.140625" style="1" customWidth="1"/>
    <col min="9726" max="9726" width="43.85546875" style="1" customWidth="1"/>
    <col min="9727" max="9727" width="8.140625" style="1" customWidth="1"/>
    <col min="9728" max="9728" width="8" style="1" customWidth="1"/>
    <col min="9729" max="9729" width="4" style="1" customWidth="1"/>
    <col min="9730" max="9730" width="7" style="1" customWidth="1"/>
    <col min="9731" max="9731" width="38" style="1" customWidth="1"/>
    <col min="9732" max="9733" width="8.28515625" style="1" customWidth="1"/>
    <col min="9734" max="9734" width="4" style="1" customWidth="1"/>
    <col min="9735" max="9735" width="9.140625" style="1"/>
    <col min="9736" max="9736" width="9.85546875" style="1" customWidth="1"/>
    <col min="9737" max="9739" width="9.140625" style="1"/>
    <col min="9740" max="9740" width="9.85546875" style="1" customWidth="1"/>
    <col min="9741" max="9980" width="9.140625" style="1"/>
    <col min="9981" max="9981" width="6.140625" style="1" customWidth="1"/>
    <col min="9982" max="9982" width="43.85546875" style="1" customWidth="1"/>
    <col min="9983" max="9983" width="8.140625" style="1" customWidth="1"/>
    <col min="9984" max="9984" width="8" style="1" customWidth="1"/>
    <col min="9985" max="9985" width="4" style="1" customWidth="1"/>
    <col min="9986" max="9986" width="7" style="1" customWidth="1"/>
    <col min="9987" max="9987" width="38" style="1" customWidth="1"/>
    <col min="9988" max="9989" width="8.28515625" style="1" customWidth="1"/>
    <col min="9990" max="9990" width="4" style="1" customWidth="1"/>
    <col min="9991" max="9991" width="9.140625" style="1"/>
    <col min="9992" max="9992" width="9.85546875" style="1" customWidth="1"/>
    <col min="9993" max="9995" width="9.140625" style="1"/>
    <col min="9996" max="9996" width="9.85546875" style="1" customWidth="1"/>
    <col min="9997" max="10236" width="9.140625" style="1"/>
    <col min="10237" max="10237" width="6.140625" style="1" customWidth="1"/>
    <col min="10238" max="10238" width="43.85546875" style="1" customWidth="1"/>
    <col min="10239" max="10239" width="8.140625" style="1" customWidth="1"/>
    <col min="10240" max="10240" width="8" style="1" customWidth="1"/>
    <col min="10241" max="10241" width="4" style="1" customWidth="1"/>
    <col min="10242" max="10242" width="7" style="1" customWidth="1"/>
    <col min="10243" max="10243" width="38" style="1" customWidth="1"/>
    <col min="10244" max="10245" width="8.28515625" style="1" customWidth="1"/>
    <col min="10246" max="10246" width="4" style="1" customWidth="1"/>
    <col min="10247" max="10247" width="9.140625" style="1"/>
    <col min="10248" max="10248" width="9.85546875" style="1" customWidth="1"/>
    <col min="10249" max="10251" width="9.140625" style="1"/>
    <col min="10252" max="10252" width="9.85546875" style="1" customWidth="1"/>
    <col min="10253" max="10492" width="9.140625" style="1"/>
    <col min="10493" max="10493" width="6.140625" style="1" customWidth="1"/>
    <col min="10494" max="10494" width="43.85546875" style="1" customWidth="1"/>
    <col min="10495" max="10495" width="8.140625" style="1" customWidth="1"/>
    <col min="10496" max="10496" width="8" style="1" customWidth="1"/>
    <col min="10497" max="10497" width="4" style="1" customWidth="1"/>
    <col min="10498" max="10498" width="7" style="1" customWidth="1"/>
    <col min="10499" max="10499" width="38" style="1" customWidth="1"/>
    <col min="10500" max="10501" width="8.28515625" style="1" customWidth="1"/>
    <col min="10502" max="10502" width="4" style="1" customWidth="1"/>
    <col min="10503" max="10503" width="9.140625" style="1"/>
    <col min="10504" max="10504" width="9.85546875" style="1" customWidth="1"/>
    <col min="10505" max="10507" width="9.140625" style="1"/>
    <col min="10508" max="10508" width="9.85546875" style="1" customWidth="1"/>
    <col min="10509" max="10748" width="9.140625" style="1"/>
    <col min="10749" max="10749" width="6.140625" style="1" customWidth="1"/>
    <col min="10750" max="10750" width="43.85546875" style="1" customWidth="1"/>
    <col min="10751" max="10751" width="8.140625" style="1" customWidth="1"/>
    <col min="10752" max="10752" width="8" style="1" customWidth="1"/>
    <col min="10753" max="10753" width="4" style="1" customWidth="1"/>
    <col min="10754" max="10754" width="7" style="1" customWidth="1"/>
    <col min="10755" max="10755" width="38" style="1" customWidth="1"/>
    <col min="10756" max="10757" width="8.28515625" style="1" customWidth="1"/>
    <col min="10758" max="10758" width="4" style="1" customWidth="1"/>
    <col min="10759" max="10759" width="9.140625" style="1"/>
    <col min="10760" max="10760" width="9.85546875" style="1" customWidth="1"/>
    <col min="10761" max="10763" width="9.140625" style="1"/>
    <col min="10764" max="10764" width="9.85546875" style="1" customWidth="1"/>
    <col min="10765" max="11004" width="9.140625" style="1"/>
    <col min="11005" max="11005" width="6.140625" style="1" customWidth="1"/>
    <col min="11006" max="11006" width="43.85546875" style="1" customWidth="1"/>
    <col min="11007" max="11007" width="8.140625" style="1" customWidth="1"/>
    <col min="11008" max="11008" width="8" style="1" customWidth="1"/>
    <col min="11009" max="11009" width="4" style="1" customWidth="1"/>
    <col min="11010" max="11010" width="7" style="1" customWidth="1"/>
    <col min="11011" max="11011" width="38" style="1" customWidth="1"/>
    <col min="11012" max="11013" width="8.28515625" style="1" customWidth="1"/>
    <col min="11014" max="11014" width="4" style="1" customWidth="1"/>
    <col min="11015" max="11015" width="9.140625" style="1"/>
    <col min="11016" max="11016" width="9.85546875" style="1" customWidth="1"/>
    <col min="11017" max="11019" width="9.140625" style="1"/>
    <col min="11020" max="11020" width="9.85546875" style="1" customWidth="1"/>
    <col min="11021" max="11260" width="9.140625" style="1"/>
    <col min="11261" max="11261" width="6.140625" style="1" customWidth="1"/>
    <col min="11262" max="11262" width="43.85546875" style="1" customWidth="1"/>
    <col min="11263" max="11263" width="8.140625" style="1" customWidth="1"/>
    <col min="11264" max="11264" width="8" style="1" customWidth="1"/>
    <col min="11265" max="11265" width="4" style="1" customWidth="1"/>
    <col min="11266" max="11266" width="7" style="1" customWidth="1"/>
    <col min="11267" max="11267" width="38" style="1" customWidth="1"/>
    <col min="11268" max="11269" width="8.28515625" style="1" customWidth="1"/>
    <col min="11270" max="11270" width="4" style="1" customWidth="1"/>
    <col min="11271" max="11271" width="9.140625" style="1"/>
    <col min="11272" max="11272" width="9.85546875" style="1" customWidth="1"/>
    <col min="11273" max="11275" width="9.140625" style="1"/>
    <col min="11276" max="11276" width="9.85546875" style="1" customWidth="1"/>
    <col min="11277" max="11516" width="9.140625" style="1"/>
    <col min="11517" max="11517" width="6.140625" style="1" customWidth="1"/>
    <col min="11518" max="11518" width="43.85546875" style="1" customWidth="1"/>
    <col min="11519" max="11519" width="8.140625" style="1" customWidth="1"/>
    <col min="11520" max="11520" width="8" style="1" customWidth="1"/>
    <col min="11521" max="11521" width="4" style="1" customWidth="1"/>
    <col min="11522" max="11522" width="7" style="1" customWidth="1"/>
    <col min="11523" max="11523" width="38" style="1" customWidth="1"/>
    <col min="11524" max="11525" width="8.28515625" style="1" customWidth="1"/>
    <col min="11526" max="11526" width="4" style="1" customWidth="1"/>
    <col min="11527" max="11527" width="9.140625" style="1"/>
    <col min="11528" max="11528" width="9.85546875" style="1" customWidth="1"/>
    <col min="11529" max="11531" width="9.140625" style="1"/>
    <col min="11532" max="11532" width="9.85546875" style="1" customWidth="1"/>
    <col min="11533" max="11772" width="9.140625" style="1"/>
    <col min="11773" max="11773" width="6.140625" style="1" customWidth="1"/>
    <col min="11774" max="11774" width="43.85546875" style="1" customWidth="1"/>
    <col min="11775" max="11775" width="8.140625" style="1" customWidth="1"/>
    <col min="11776" max="11776" width="8" style="1" customWidth="1"/>
    <col min="11777" max="11777" width="4" style="1" customWidth="1"/>
    <col min="11778" max="11778" width="7" style="1" customWidth="1"/>
    <col min="11779" max="11779" width="38" style="1" customWidth="1"/>
    <col min="11780" max="11781" width="8.28515625" style="1" customWidth="1"/>
    <col min="11782" max="11782" width="4" style="1" customWidth="1"/>
    <col min="11783" max="11783" width="9.140625" style="1"/>
    <col min="11784" max="11784" width="9.85546875" style="1" customWidth="1"/>
    <col min="11785" max="11787" width="9.140625" style="1"/>
    <col min="11788" max="11788" width="9.85546875" style="1" customWidth="1"/>
    <col min="11789" max="12028" width="9.140625" style="1"/>
    <col min="12029" max="12029" width="6.140625" style="1" customWidth="1"/>
    <col min="12030" max="12030" width="43.85546875" style="1" customWidth="1"/>
    <col min="12031" max="12031" width="8.140625" style="1" customWidth="1"/>
    <col min="12032" max="12032" width="8" style="1" customWidth="1"/>
    <col min="12033" max="12033" width="4" style="1" customWidth="1"/>
    <col min="12034" max="12034" width="7" style="1" customWidth="1"/>
    <col min="12035" max="12035" width="38" style="1" customWidth="1"/>
    <col min="12036" max="12037" width="8.28515625" style="1" customWidth="1"/>
    <col min="12038" max="12038" width="4" style="1" customWidth="1"/>
    <col min="12039" max="12039" width="9.140625" style="1"/>
    <col min="12040" max="12040" width="9.85546875" style="1" customWidth="1"/>
    <col min="12041" max="12043" width="9.140625" style="1"/>
    <col min="12044" max="12044" width="9.85546875" style="1" customWidth="1"/>
    <col min="12045" max="12284" width="9.140625" style="1"/>
    <col min="12285" max="12285" width="6.140625" style="1" customWidth="1"/>
    <col min="12286" max="12286" width="43.85546875" style="1" customWidth="1"/>
    <col min="12287" max="12287" width="8.140625" style="1" customWidth="1"/>
    <col min="12288" max="12288" width="8" style="1" customWidth="1"/>
    <col min="12289" max="12289" width="4" style="1" customWidth="1"/>
    <col min="12290" max="12290" width="7" style="1" customWidth="1"/>
    <col min="12291" max="12291" width="38" style="1" customWidth="1"/>
    <col min="12292" max="12293" width="8.28515625" style="1" customWidth="1"/>
    <col min="12294" max="12294" width="4" style="1" customWidth="1"/>
    <col min="12295" max="12295" width="9.140625" style="1"/>
    <col min="12296" max="12296" width="9.85546875" style="1" customWidth="1"/>
    <col min="12297" max="12299" width="9.140625" style="1"/>
    <col min="12300" max="12300" width="9.85546875" style="1" customWidth="1"/>
    <col min="12301" max="12540" width="9.140625" style="1"/>
    <col min="12541" max="12541" width="6.140625" style="1" customWidth="1"/>
    <col min="12542" max="12542" width="43.85546875" style="1" customWidth="1"/>
    <col min="12543" max="12543" width="8.140625" style="1" customWidth="1"/>
    <col min="12544" max="12544" width="8" style="1" customWidth="1"/>
    <col min="12545" max="12545" width="4" style="1" customWidth="1"/>
    <col min="12546" max="12546" width="7" style="1" customWidth="1"/>
    <col min="12547" max="12547" width="38" style="1" customWidth="1"/>
    <col min="12548" max="12549" width="8.28515625" style="1" customWidth="1"/>
    <col min="12550" max="12550" width="4" style="1" customWidth="1"/>
    <col min="12551" max="12551" width="9.140625" style="1"/>
    <col min="12552" max="12552" width="9.85546875" style="1" customWidth="1"/>
    <col min="12553" max="12555" width="9.140625" style="1"/>
    <col min="12556" max="12556" width="9.85546875" style="1" customWidth="1"/>
    <col min="12557" max="12796" width="9.140625" style="1"/>
    <col min="12797" max="12797" width="6.140625" style="1" customWidth="1"/>
    <col min="12798" max="12798" width="43.85546875" style="1" customWidth="1"/>
    <col min="12799" max="12799" width="8.140625" style="1" customWidth="1"/>
    <col min="12800" max="12800" width="8" style="1" customWidth="1"/>
    <col min="12801" max="12801" width="4" style="1" customWidth="1"/>
    <col min="12802" max="12802" width="7" style="1" customWidth="1"/>
    <col min="12803" max="12803" width="38" style="1" customWidth="1"/>
    <col min="12804" max="12805" width="8.28515625" style="1" customWidth="1"/>
    <col min="12806" max="12806" width="4" style="1" customWidth="1"/>
    <col min="12807" max="12807" width="9.140625" style="1"/>
    <col min="12808" max="12808" width="9.85546875" style="1" customWidth="1"/>
    <col min="12809" max="12811" width="9.140625" style="1"/>
    <col min="12812" max="12812" width="9.85546875" style="1" customWidth="1"/>
    <col min="12813" max="13052" width="9.140625" style="1"/>
    <col min="13053" max="13053" width="6.140625" style="1" customWidth="1"/>
    <col min="13054" max="13054" width="43.85546875" style="1" customWidth="1"/>
    <col min="13055" max="13055" width="8.140625" style="1" customWidth="1"/>
    <col min="13056" max="13056" width="8" style="1" customWidth="1"/>
    <col min="13057" max="13057" width="4" style="1" customWidth="1"/>
    <col min="13058" max="13058" width="7" style="1" customWidth="1"/>
    <col min="13059" max="13059" width="38" style="1" customWidth="1"/>
    <col min="13060" max="13061" width="8.28515625" style="1" customWidth="1"/>
    <col min="13062" max="13062" width="4" style="1" customWidth="1"/>
    <col min="13063" max="13063" width="9.140625" style="1"/>
    <col min="13064" max="13064" width="9.85546875" style="1" customWidth="1"/>
    <col min="13065" max="13067" width="9.140625" style="1"/>
    <col min="13068" max="13068" width="9.85546875" style="1" customWidth="1"/>
    <col min="13069" max="13308" width="9.140625" style="1"/>
    <col min="13309" max="13309" width="6.140625" style="1" customWidth="1"/>
    <col min="13310" max="13310" width="43.85546875" style="1" customWidth="1"/>
    <col min="13311" max="13311" width="8.140625" style="1" customWidth="1"/>
    <col min="13312" max="13312" width="8" style="1" customWidth="1"/>
    <col min="13313" max="13313" width="4" style="1" customWidth="1"/>
    <col min="13314" max="13314" width="7" style="1" customWidth="1"/>
    <col min="13315" max="13315" width="38" style="1" customWidth="1"/>
    <col min="13316" max="13317" width="8.28515625" style="1" customWidth="1"/>
    <col min="13318" max="13318" width="4" style="1" customWidth="1"/>
    <col min="13319" max="13319" width="9.140625" style="1"/>
    <col min="13320" max="13320" width="9.85546875" style="1" customWidth="1"/>
    <col min="13321" max="13323" width="9.140625" style="1"/>
    <col min="13324" max="13324" width="9.85546875" style="1" customWidth="1"/>
    <col min="13325" max="13564" width="9.140625" style="1"/>
    <col min="13565" max="13565" width="6.140625" style="1" customWidth="1"/>
    <col min="13566" max="13566" width="43.85546875" style="1" customWidth="1"/>
    <col min="13567" max="13567" width="8.140625" style="1" customWidth="1"/>
    <col min="13568" max="13568" width="8" style="1" customWidth="1"/>
    <col min="13569" max="13569" width="4" style="1" customWidth="1"/>
    <col min="13570" max="13570" width="7" style="1" customWidth="1"/>
    <col min="13571" max="13571" width="38" style="1" customWidth="1"/>
    <col min="13572" max="13573" width="8.28515625" style="1" customWidth="1"/>
    <col min="13574" max="13574" width="4" style="1" customWidth="1"/>
    <col min="13575" max="13575" width="9.140625" style="1"/>
    <col min="13576" max="13576" width="9.85546875" style="1" customWidth="1"/>
    <col min="13577" max="13579" width="9.140625" style="1"/>
    <col min="13580" max="13580" width="9.85546875" style="1" customWidth="1"/>
    <col min="13581" max="13820" width="9.140625" style="1"/>
    <col min="13821" max="13821" width="6.140625" style="1" customWidth="1"/>
    <col min="13822" max="13822" width="43.85546875" style="1" customWidth="1"/>
    <col min="13823" max="13823" width="8.140625" style="1" customWidth="1"/>
    <col min="13824" max="13824" width="8" style="1" customWidth="1"/>
    <col min="13825" max="13825" width="4" style="1" customWidth="1"/>
    <col min="13826" max="13826" width="7" style="1" customWidth="1"/>
    <col min="13827" max="13827" width="38" style="1" customWidth="1"/>
    <col min="13828" max="13829" width="8.28515625" style="1" customWidth="1"/>
    <col min="13830" max="13830" width="4" style="1" customWidth="1"/>
    <col min="13831" max="13831" width="9.140625" style="1"/>
    <col min="13832" max="13832" width="9.85546875" style="1" customWidth="1"/>
    <col min="13833" max="13835" width="9.140625" style="1"/>
    <col min="13836" max="13836" width="9.85546875" style="1" customWidth="1"/>
    <col min="13837" max="14076" width="9.140625" style="1"/>
    <col min="14077" max="14077" width="6.140625" style="1" customWidth="1"/>
    <col min="14078" max="14078" width="43.85546875" style="1" customWidth="1"/>
    <col min="14079" max="14079" width="8.140625" style="1" customWidth="1"/>
    <col min="14080" max="14080" width="8" style="1" customWidth="1"/>
    <col min="14081" max="14081" width="4" style="1" customWidth="1"/>
    <col min="14082" max="14082" width="7" style="1" customWidth="1"/>
    <col min="14083" max="14083" width="38" style="1" customWidth="1"/>
    <col min="14084" max="14085" width="8.28515625" style="1" customWidth="1"/>
    <col min="14086" max="14086" width="4" style="1" customWidth="1"/>
    <col min="14087" max="14087" width="9.140625" style="1"/>
    <col min="14088" max="14088" width="9.85546875" style="1" customWidth="1"/>
    <col min="14089" max="14091" width="9.140625" style="1"/>
    <col min="14092" max="14092" width="9.85546875" style="1" customWidth="1"/>
    <col min="14093" max="14332" width="9.140625" style="1"/>
    <col min="14333" max="14333" width="6.140625" style="1" customWidth="1"/>
    <col min="14334" max="14334" width="43.85546875" style="1" customWidth="1"/>
    <col min="14335" max="14335" width="8.140625" style="1" customWidth="1"/>
    <col min="14336" max="14336" width="8" style="1" customWidth="1"/>
    <col min="14337" max="14337" width="4" style="1" customWidth="1"/>
    <col min="14338" max="14338" width="7" style="1" customWidth="1"/>
    <col min="14339" max="14339" width="38" style="1" customWidth="1"/>
    <col min="14340" max="14341" width="8.28515625" style="1" customWidth="1"/>
    <col min="14342" max="14342" width="4" style="1" customWidth="1"/>
    <col min="14343" max="14343" width="9.140625" style="1"/>
    <col min="14344" max="14344" width="9.85546875" style="1" customWidth="1"/>
    <col min="14345" max="14347" width="9.140625" style="1"/>
    <col min="14348" max="14348" width="9.85546875" style="1" customWidth="1"/>
    <col min="14349" max="14588" width="9.140625" style="1"/>
    <col min="14589" max="14589" width="6.140625" style="1" customWidth="1"/>
    <col min="14590" max="14590" width="43.85546875" style="1" customWidth="1"/>
    <col min="14591" max="14591" width="8.140625" style="1" customWidth="1"/>
    <col min="14592" max="14592" width="8" style="1" customWidth="1"/>
    <col min="14593" max="14593" width="4" style="1" customWidth="1"/>
    <col min="14594" max="14594" width="7" style="1" customWidth="1"/>
    <col min="14595" max="14595" width="38" style="1" customWidth="1"/>
    <col min="14596" max="14597" width="8.28515625" style="1" customWidth="1"/>
    <col min="14598" max="14598" width="4" style="1" customWidth="1"/>
    <col min="14599" max="14599" width="9.140625" style="1"/>
    <col min="14600" max="14600" width="9.85546875" style="1" customWidth="1"/>
    <col min="14601" max="14603" width="9.140625" style="1"/>
    <col min="14604" max="14604" width="9.85546875" style="1" customWidth="1"/>
    <col min="14605" max="14844" width="9.140625" style="1"/>
    <col min="14845" max="14845" width="6.140625" style="1" customWidth="1"/>
    <col min="14846" max="14846" width="43.85546875" style="1" customWidth="1"/>
    <col min="14847" max="14847" width="8.140625" style="1" customWidth="1"/>
    <col min="14848" max="14848" width="8" style="1" customWidth="1"/>
    <col min="14849" max="14849" width="4" style="1" customWidth="1"/>
    <col min="14850" max="14850" width="7" style="1" customWidth="1"/>
    <col min="14851" max="14851" width="38" style="1" customWidth="1"/>
    <col min="14852" max="14853" width="8.28515625" style="1" customWidth="1"/>
    <col min="14854" max="14854" width="4" style="1" customWidth="1"/>
    <col min="14855" max="14855" width="9.140625" style="1"/>
    <col min="14856" max="14856" width="9.85546875" style="1" customWidth="1"/>
    <col min="14857" max="14859" width="9.140625" style="1"/>
    <col min="14860" max="14860" width="9.85546875" style="1" customWidth="1"/>
    <col min="14861" max="15100" width="9.140625" style="1"/>
    <col min="15101" max="15101" width="6.140625" style="1" customWidth="1"/>
    <col min="15102" max="15102" width="43.85546875" style="1" customWidth="1"/>
    <col min="15103" max="15103" width="8.140625" style="1" customWidth="1"/>
    <col min="15104" max="15104" width="8" style="1" customWidth="1"/>
    <col min="15105" max="15105" width="4" style="1" customWidth="1"/>
    <col min="15106" max="15106" width="7" style="1" customWidth="1"/>
    <col min="15107" max="15107" width="38" style="1" customWidth="1"/>
    <col min="15108" max="15109" width="8.28515625" style="1" customWidth="1"/>
    <col min="15110" max="15110" width="4" style="1" customWidth="1"/>
    <col min="15111" max="15111" width="9.140625" style="1"/>
    <col min="15112" max="15112" width="9.85546875" style="1" customWidth="1"/>
    <col min="15113" max="15115" width="9.140625" style="1"/>
    <col min="15116" max="15116" width="9.85546875" style="1" customWidth="1"/>
    <col min="15117" max="15356" width="9.140625" style="1"/>
    <col min="15357" max="15357" width="6.140625" style="1" customWidth="1"/>
    <col min="15358" max="15358" width="43.85546875" style="1" customWidth="1"/>
    <col min="15359" max="15359" width="8.140625" style="1" customWidth="1"/>
    <col min="15360" max="15360" width="8" style="1" customWidth="1"/>
    <col min="15361" max="15361" width="4" style="1" customWidth="1"/>
    <col min="15362" max="15362" width="7" style="1" customWidth="1"/>
    <col min="15363" max="15363" width="38" style="1" customWidth="1"/>
    <col min="15364" max="15365" width="8.28515625" style="1" customWidth="1"/>
    <col min="15366" max="15366" width="4" style="1" customWidth="1"/>
    <col min="15367" max="15367" width="9.140625" style="1"/>
    <col min="15368" max="15368" width="9.85546875" style="1" customWidth="1"/>
    <col min="15369" max="15371" width="9.140625" style="1"/>
    <col min="15372" max="15372" width="9.85546875" style="1" customWidth="1"/>
    <col min="15373" max="15612" width="9.140625" style="1"/>
    <col min="15613" max="15613" width="6.140625" style="1" customWidth="1"/>
    <col min="15614" max="15614" width="43.85546875" style="1" customWidth="1"/>
    <col min="15615" max="15615" width="8.140625" style="1" customWidth="1"/>
    <col min="15616" max="15616" width="8" style="1" customWidth="1"/>
    <col min="15617" max="15617" width="4" style="1" customWidth="1"/>
    <col min="15618" max="15618" width="7" style="1" customWidth="1"/>
    <col min="15619" max="15619" width="38" style="1" customWidth="1"/>
    <col min="15620" max="15621" width="8.28515625" style="1" customWidth="1"/>
    <col min="15622" max="15622" width="4" style="1" customWidth="1"/>
    <col min="15623" max="15623" width="9.140625" style="1"/>
    <col min="15624" max="15624" width="9.85546875" style="1" customWidth="1"/>
    <col min="15625" max="15627" width="9.140625" style="1"/>
    <col min="15628" max="15628" width="9.85546875" style="1" customWidth="1"/>
    <col min="15629" max="15868" width="9.140625" style="1"/>
    <col min="15869" max="15869" width="6.140625" style="1" customWidth="1"/>
    <col min="15870" max="15870" width="43.85546875" style="1" customWidth="1"/>
    <col min="15871" max="15871" width="8.140625" style="1" customWidth="1"/>
    <col min="15872" max="15872" width="8" style="1" customWidth="1"/>
    <col min="15873" max="15873" width="4" style="1" customWidth="1"/>
    <col min="15874" max="15874" width="7" style="1" customWidth="1"/>
    <col min="15875" max="15875" width="38" style="1" customWidth="1"/>
    <col min="15876" max="15877" width="8.28515625" style="1" customWidth="1"/>
    <col min="15878" max="15878" width="4" style="1" customWidth="1"/>
    <col min="15879" max="15879" width="9.140625" style="1"/>
    <col min="15880" max="15880" width="9.85546875" style="1" customWidth="1"/>
    <col min="15881" max="15883" width="9.140625" style="1"/>
    <col min="15884" max="15884" width="9.85546875" style="1" customWidth="1"/>
    <col min="15885" max="16124" width="9.140625" style="1"/>
    <col min="16125" max="16125" width="6.140625" style="1" customWidth="1"/>
    <col min="16126" max="16126" width="43.85546875" style="1" customWidth="1"/>
    <col min="16127" max="16127" width="8.140625" style="1" customWidth="1"/>
    <col min="16128" max="16128" width="8" style="1" customWidth="1"/>
    <col min="16129" max="16129" width="4" style="1" customWidth="1"/>
    <col min="16130" max="16130" width="7" style="1" customWidth="1"/>
    <col min="16131" max="16131" width="38" style="1" customWidth="1"/>
    <col min="16132" max="16133" width="8.28515625" style="1" customWidth="1"/>
    <col min="16134" max="16134" width="4" style="1" customWidth="1"/>
    <col min="16135" max="16135" width="9.140625" style="1"/>
    <col min="16136" max="16136" width="9.85546875" style="1" customWidth="1"/>
    <col min="16137" max="16139" width="9.140625" style="1"/>
    <col min="16140" max="16140" width="9.85546875" style="1" customWidth="1"/>
    <col min="16141" max="16384" width="9.140625" style="1"/>
  </cols>
  <sheetData>
    <row r="1" spans="1:22" s="83" customFormat="1" ht="33" customHeight="1" x14ac:dyDescent="0.2">
      <c r="A1" s="153" t="s">
        <v>95</v>
      </c>
      <c r="B1" s="41"/>
      <c r="C1" s="5"/>
      <c r="D1" s="324">
        <v>116</v>
      </c>
      <c r="E1" s="324"/>
      <c r="F1" s="324"/>
      <c r="J1" s="2"/>
      <c r="P1" s="87"/>
      <c r="Q1" s="80"/>
      <c r="R1" s="80"/>
      <c r="S1" s="81"/>
      <c r="T1" s="82"/>
      <c r="U1" s="82"/>
      <c r="V1" s="87"/>
    </row>
    <row r="2" spans="1:22" s="7" customFormat="1" ht="27.95" customHeight="1" thickBot="1" x14ac:dyDescent="0.4">
      <c r="A2" s="16"/>
      <c r="B2" s="16"/>
      <c r="C2" s="4" t="s">
        <v>24</v>
      </c>
      <c r="D2" s="2"/>
      <c r="E2" s="2"/>
      <c r="F2" s="2"/>
    </row>
    <row r="3" spans="1:22" s="7" customFormat="1" ht="21" customHeight="1" thickBot="1" x14ac:dyDescent="0.25">
      <c r="A3" s="328" t="s">
        <v>3</v>
      </c>
      <c r="B3" s="329"/>
      <c r="C3" s="329"/>
      <c r="D3" s="329"/>
      <c r="E3" s="329"/>
      <c r="F3" s="330"/>
    </row>
    <row r="4" spans="1:22" s="3" customFormat="1" ht="18" x14ac:dyDescent="0.2">
      <c r="A4" s="331" t="s">
        <v>5</v>
      </c>
      <c r="B4" s="332"/>
      <c r="C4" s="58" t="s">
        <v>6</v>
      </c>
      <c r="D4" s="331" t="s">
        <v>5</v>
      </c>
      <c r="E4" s="332"/>
      <c r="F4" s="58" t="s">
        <v>7</v>
      </c>
    </row>
    <row r="5" spans="1:22" s="7" customFormat="1" ht="18.95" customHeight="1" x14ac:dyDescent="0.2">
      <c r="A5" s="336" t="s">
        <v>25</v>
      </c>
      <c r="B5" s="337"/>
      <c r="C5" s="338"/>
      <c r="D5" s="336" t="s">
        <v>26</v>
      </c>
      <c r="E5" s="337"/>
      <c r="F5" s="338"/>
    </row>
    <row r="6" spans="1:22" s="7" customFormat="1" ht="101.1" customHeight="1" x14ac:dyDescent="0.2">
      <c r="A6" s="333" t="s">
        <v>91</v>
      </c>
      <c r="B6" s="334"/>
      <c r="C6" s="335"/>
      <c r="D6" s="333" t="s">
        <v>92</v>
      </c>
      <c r="E6" s="334"/>
      <c r="F6" s="335"/>
    </row>
    <row r="7" spans="1:22" ht="12.75" customHeight="1" x14ac:dyDescent="0.2">
      <c r="A7" s="339" t="s">
        <v>4</v>
      </c>
      <c r="B7" s="341" t="s">
        <v>0</v>
      </c>
      <c r="C7" s="343" t="s">
        <v>1</v>
      </c>
      <c r="D7" s="339" t="s">
        <v>4</v>
      </c>
      <c r="E7" s="341" t="s">
        <v>0</v>
      </c>
      <c r="F7" s="343" t="s">
        <v>1</v>
      </c>
    </row>
    <row r="8" spans="1:22" x14ac:dyDescent="0.2">
      <c r="A8" s="340"/>
      <c r="B8" s="342"/>
      <c r="C8" s="344"/>
      <c r="D8" s="340"/>
      <c r="E8" s="342"/>
      <c r="F8" s="344"/>
    </row>
    <row r="9" spans="1:22" s="9" customFormat="1" ht="12.75" customHeight="1" x14ac:dyDescent="0.2">
      <c r="A9" s="37">
        <v>9110</v>
      </c>
      <c r="B9" s="38" t="s">
        <v>27</v>
      </c>
      <c r="C9" s="59">
        <v>0</v>
      </c>
      <c r="D9" s="37">
        <v>7680</v>
      </c>
      <c r="E9" s="38" t="s">
        <v>28</v>
      </c>
      <c r="F9" s="39">
        <v>0</v>
      </c>
      <c r="H9" s="10"/>
      <c r="I9" s="10"/>
      <c r="L9" s="10"/>
      <c r="M9" s="10"/>
    </row>
    <row r="10" spans="1:22" s="9" customFormat="1" x14ac:dyDescent="0.2">
      <c r="A10" s="30">
        <v>220</v>
      </c>
      <c r="B10" s="6" t="s">
        <v>64</v>
      </c>
      <c r="C10" s="49">
        <v>293</v>
      </c>
      <c r="D10" s="30">
        <v>7830</v>
      </c>
      <c r="E10" s="6" t="s">
        <v>29</v>
      </c>
      <c r="F10" s="11">
        <v>385.4</v>
      </c>
      <c r="H10" s="10"/>
      <c r="I10" s="10"/>
      <c r="L10" s="10"/>
      <c r="M10" s="10"/>
    </row>
    <row r="11" spans="1:22" s="9" customFormat="1" x14ac:dyDescent="0.2">
      <c r="A11" s="30">
        <v>870</v>
      </c>
      <c r="B11" s="6" t="s">
        <v>65</v>
      </c>
      <c r="C11" s="49">
        <v>273</v>
      </c>
      <c r="D11" s="30">
        <v>7840</v>
      </c>
      <c r="E11" s="6" t="s">
        <v>87</v>
      </c>
      <c r="F11" s="11">
        <v>209.8</v>
      </c>
      <c r="H11" s="10"/>
      <c r="I11" s="10"/>
      <c r="L11" s="10"/>
      <c r="M11" s="10"/>
    </row>
    <row r="12" spans="1:22" s="9" customFormat="1" x14ac:dyDescent="0.2">
      <c r="A12" s="30">
        <v>2740</v>
      </c>
      <c r="B12" s="6" t="s">
        <v>66</v>
      </c>
      <c r="C12" s="49">
        <v>239</v>
      </c>
      <c r="D12" s="30">
        <v>7850</v>
      </c>
      <c r="E12" s="6" t="s">
        <v>89</v>
      </c>
      <c r="F12" s="11">
        <v>717.5</v>
      </c>
      <c r="H12" s="10"/>
      <c r="I12" s="10"/>
      <c r="L12" s="10"/>
      <c r="M12" s="10"/>
    </row>
    <row r="13" spans="1:22" s="9" customFormat="1" x14ac:dyDescent="0.2">
      <c r="A13" s="30">
        <v>3010</v>
      </c>
      <c r="B13" s="6" t="s">
        <v>30</v>
      </c>
      <c r="C13" s="49">
        <v>321</v>
      </c>
      <c r="D13" s="30">
        <v>7860</v>
      </c>
      <c r="E13" s="6" t="s">
        <v>74</v>
      </c>
      <c r="F13" s="11">
        <v>583.5</v>
      </c>
      <c r="H13" s="10"/>
      <c r="I13" s="10"/>
      <c r="L13" s="10"/>
      <c r="M13" s="10"/>
    </row>
    <row r="14" spans="1:22" s="9" customFormat="1" x14ac:dyDescent="0.2">
      <c r="A14" s="30">
        <v>3020</v>
      </c>
      <c r="B14" s="6" t="s">
        <v>31</v>
      </c>
      <c r="C14" s="49">
        <v>216</v>
      </c>
      <c r="D14" s="30">
        <v>8550</v>
      </c>
      <c r="E14" s="6" t="s">
        <v>32</v>
      </c>
      <c r="F14" s="11">
        <v>657.8</v>
      </c>
      <c r="H14" s="10"/>
      <c r="I14" s="10"/>
      <c r="L14" s="10"/>
      <c r="M14" s="10"/>
    </row>
    <row r="15" spans="1:22" s="9" customFormat="1" x14ac:dyDescent="0.2">
      <c r="A15" s="30">
        <v>3030</v>
      </c>
      <c r="B15" s="6" t="s">
        <v>67</v>
      </c>
      <c r="C15" s="49">
        <v>300</v>
      </c>
      <c r="D15" s="30">
        <v>8560</v>
      </c>
      <c r="E15" s="6" t="s">
        <v>33</v>
      </c>
      <c r="F15" s="11">
        <v>716.2</v>
      </c>
      <c r="H15" s="10"/>
      <c r="I15" s="10"/>
      <c r="L15" s="10"/>
      <c r="M15" s="10"/>
    </row>
    <row r="16" spans="1:22" s="9" customFormat="1" x14ac:dyDescent="0.2">
      <c r="A16" s="30">
        <v>3040</v>
      </c>
      <c r="B16" s="6" t="s">
        <v>68</v>
      </c>
      <c r="C16" s="49">
        <v>224</v>
      </c>
      <c r="D16" s="30">
        <v>8570</v>
      </c>
      <c r="E16" s="40" t="s">
        <v>34</v>
      </c>
      <c r="F16" s="11">
        <v>502.3</v>
      </c>
      <c r="H16" s="10"/>
      <c r="I16" s="10"/>
      <c r="L16" s="10"/>
      <c r="M16" s="10"/>
    </row>
    <row r="17" spans="1:14" s="9" customFormat="1" x14ac:dyDescent="0.2">
      <c r="A17" s="30">
        <v>7590</v>
      </c>
      <c r="B17" s="6" t="s">
        <v>69</v>
      </c>
      <c r="C17" s="49">
        <v>576</v>
      </c>
      <c r="D17" s="30">
        <v>7890</v>
      </c>
      <c r="E17" s="6" t="s">
        <v>75</v>
      </c>
      <c r="F17" s="11">
        <v>1750.5</v>
      </c>
      <c r="H17" s="10"/>
      <c r="I17" s="10"/>
      <c r="L17" s="10"/>
      <c r="M17" s="10"/>
    </row>
    <row r="18" spans="1:14" s="9" customFormat="1" x14ac:dyDescent="0.2">
      <c r="A18" s="30">
        <v>7600</v>
      </c>
      <c r="B18" s="6" t="s">
        <v>35</v>
      </c>
      <c r="C18" s="49">
        <v>221</v>
      </c>
      <c r="D18" s="30">
        <v>9360</v>
      </c>
      <c r="E18" s="6" t="s">
        <v>38</v>
      </c>
      <c r="F18" s="49">
        <v>3100</v>
      </c>
      <c r="H18" s="10"/>
      <c r="I18" s="10"/>
      <c r="L18" s="10"/>
      <c r="M18" s="10"/>
    </row>
    <row r="19" spans="1:14" s="9" customFormat="1" x14ac:dyDescent="0.2">
      <c r="A19" s="30">
        <v>3110</v>
      </c>
      <c r="B19" s="6" t="s">
        <v>36</v>
      </c>
      <c r="C19" s="49">
        <v>278</v>
      </c>
      <c r="D19" s="30">
        <v>3170</v>
      </c>
      <c r="E19" s="6" t="s">
        <v>76</v>
      </c>
      <c r="F19" s="49">
        <v>146.4</v>
      </c>
      <c r="H19" s="10"/>
      <c r="I19" s="10"/>
      <c r="L19" s="10"/>
      <c r="M19" s="10"/>
    </row>
    <row r="20" spans="1:14" s="9" customFormat="1" x14ac:dyDescent="0.2">
      <c r="A20" s="30">
        <v>4280</v>
      </c>
      <c r="B20" s="6" t="s">
        <v>37</v>
      </c>
      <c r="C20" s="49">
        <v>159</v>
      </c>
      <c r="D20" s="30">
        <v>7920</v>
      </c>
      <c r="E20" s="6" t="s">
        <v>77</v>
      </c>
      <c r="F20" s="49">
        <v>392</v>
      </c>
      <c r="H20" s="10"/>
      <c r="I20" s="10"/>
      <c r="L20" s="10"/>
      <c r="M20" s="10"/>
    </row>
    <row r="21" spans="1:14" s="9" customFormat="1" x14ac:dyDescent="0.2">
      <c r="A21" s="30">
        <v>7630</v>
      </c>
      <c r="B21" s="6" t="s">
        <v>39</v>
      </c>
      <c r="C21" s="49">
        <v>3000</v>
      </c>
      <c r="D21" s="30">
        <v>11160</v>
      </c>
      <c r="E21" s="6" t="s">
        <v>88</v>
      </c>
      <c r="F21" s="49">
        <v>488.4</v>
      </c>
      <c r="H21" s="10"/>
      <c r="I21" s="10"/>
      <c r="K21" s="12"/>
      <c r="L21" s="10"/>
      <c r="M21" s="10"/>
    </row>
    <row r="22" spans="1:14" s="9" customFormat="1" x14ac:dyDescent="0.2">
      <c r="A22" s="30">
        <v>8520</v>
      </c>
      <c r="B22" s="6" t="s">
        <v>42</v>
      </c>
      <c r="C22" s="49">
        <v>1510</v>
      </c>
      <c r="D22" s="30">
        <v>3220</v>
      </c>
      <c r="E22" s="6" t="s">
        <v>40</v>
      </c>
      <c r="F22" s="49">
        <v>349.4</v>
      </c>
      <c r="H22" s="10"/>
      <c r="I22" s="10"/>
      <c r="J22" s="10"/>
      <c r="K22" s="12"/>
      <c r="L22" s="10"/>
      <c r="M22" s="10"/>
    </row>
    <row r="23" spans="1:14" s="9" customFormat="1" ht="12.75" customHeight="1" x14ac:dyDescent="0.2">
      <c r="A23" s="30">
        <v>8530</v>
      </c>
      <c r="B23" s="6" t="s">
        <v>33</v>
      </c>
      <c r="C23" s="11">
        <v>780</v>
      </c>
      <c r="D23" s="30">
        <v>3230</v>
      </c>
      <c r="E23" s="6" t="s">
        <v>41</v>
      </c>
      <c r="F23" s="49">
        <v>425.6</v>
      </c>
      <c r="H23" s="10"/>
      <c r="J23" s="10"/>
      <c r="L23" s="10"/>
      <c r="M23" s="10"/>
    </row>
    <row r="24" spans="1:14" s="9" customFormat="1" x14ac:dyDescent="0.2">
      <c r="A24" s="30">
        <v>8540</v>
      </c>
      <c r="B24" s="6" t="s">
        <v>70</v>
      </c>
      <c r="C24" s="11">
        <v>732</v>
      </c>
      <c r="D24" s="30">
        <v>3240</v>
      </c>
      <c r="E24" s="6" t="s">
        <v>78</v>
      </c>
      <c r="F24" s="49">
        <v>244.7</v>
      </c>
      <c r="H24" s="10"/>
      <c r="J24" s="10"/>
      <c r="L24" s="10"/>
      <c r="M24" s="10"/>
      <c r="N24" s="10"/>
    </row>
    <row r="25" spans="1:14" s="9" customFormat="1" x14ac:dyDescent="0.2">
      <c r="A25" s="30">
        <v>7660</v>
      </c>
      <c r="B25" s="6" t="s">
        <v>45</v>
      </c>
      <c r="C25" s="11">
        <v>660</v>
      </c>
      <c r="D25" s="30">
        <v>470</v>
      </c>
      <c r="E25" s="6" t="s">
        <v>43</v>
      </c>
      <c r="F25" s="49">
        <v>250.7</v>
      </c>
      <c r="G25" s="12"/>
      <c r="H25" s="10"/>
      <c r="J25" s="10"/>
      <c r="L25" s="10"/>
      <c r="N25" s="10"/>
    </row>
    <row r="26" spans="1:14" s="9" customFormat="1" x14ac:dyDescent="0.2">
      <c r="A26" s="30">
        <v>7670</v>
      </c>
      <c r="B26" s="6" t="s">
        <v>29</v>
      </c>
      <c r="C26" s="11">
        <v>756</v>
      </c>
      <c r="D26" s="30">
        <v>480</v>
      </c>
      <c r="E26" s="6" t="s">
        <v>44</v>
      </c>
      <c r="F26" s="49">
        <v>353.2</v>
      </c>
      <c r="G26" s="12"/>
      <c r="H26" s="10"/>
      <c r="J26" s="10"/>
      <c r="L26" s="10"/>
      <c r="N26" s="10"/>
    </row>
    <row r="27" spans="1:14" s="9" customFormat="1" x14ac:dyDescent="0.2">
      <c r="A27" s="30">
        <v>8660</v>
      </c>
      <c r="B27" s="6" t="s">
        <v>71</v>
      </c>
      <c r="C27" s="11">
        <v>542</v>
      </c>
      <c r="D27" s="30">
        <v>490</v>
      </c>
      <c r="E27" s="6" t="s">
        <v>79</v>
      </c>
      <c r="F27" s="49">
        <v>406.6</v>
      </c>
      <c r="H27" s="10"/>
      <c r="J27" s="10"/>
      <c r="L27" s="10"/>
      <c r="N27" s="10"/>
    </row>
    <row r="28" spans="1:14" s="9" customFormat="1" x14ac:dyDescent="0.2">
      <c r="A28" s="30">
        <v>7680</v>
      </c>
      <c r="B28" s="6" t="s">
        <v>28</v>
      </c>
      <c r="C28" s="11">
        <v>544</v>
      </c>
      <c r="D28" s="30">
        <v>9110</v>
      </c>
      <c r="E28" s="6" t="s">
        <v>27</v>
      </c>
      <c r="F28" s="49">
        <v>168.3</v>
      </c>
      <c r="H28" s="10"/>
      <c r="J28" s="10"/>
      <c r="L28" s="10"/>
      <c r="N28" s="10"/>
    </row>
    <row r="29" spans="1:14" s="9" customFormat="1" x14ac:dyDescent="0.2">
      <c r="A29" s="30"/>
      <c r="B29" s="6"/>
      <c r="C29" s="11"/>
      <c r="D29" s="30"/>
      <c r="E29" s="6"/>
      <c r="F29" s="49"/>
      <c r="H29" s="10"/>
      <c r="J29" s="10"/>
      <c r="L29" s="10"/>
      <c r="N29" s="10"/>
    </row>
    <row r="30" spans="1:14" s="9" customFormat="1" x14ac:dyDescent="0.2">
      <c r="A30" s="30"/>
      <c r="B30" s="6"/>
      <c r="C30" s="11"/>
      <c r="D30" s="30"/>
      <c r="E30" s="6"/>
      <c r="F30" s="49"/>
      <c r="H30" s="10"/>
      <c r="J30" s="10"/>
      <c r="L30" s="10"/>
      <c r="N30" s="10"/>
    </row>
    <row r="31" spans="1:14" s="9" customFormat="1" x14ac:dyDescent="0.2">
      <c r="A31" s="30"/>
      <c r="B31" s="6"/>
      <c r="C31" s="11"/>
      <c r="D31" s="30"/>
      <c r="E31" s="6"/>
      <c r="F31" s="49"/>
      <c r="H31" s="10"/>
      <c r="J31" s="10"/>
      <c r="L31" s="10"/>
      <c r="N31" s="10"/>
    </row>
    <row r="32" spans="1:14" s="9" customFormat="1" x14ac:dyDescent="0.2">
      <c r="A32" s="30"/>
      <c r="B32" s="6"/>
      <c r="C32" s="49"/>
      <c r="D32" s="30"/>
      <c r="E32" s="6"/>
      <c r="F32" s="49"/>
      <c r="H32" s="10"/>
      <c r="J32" s="10"/>
      <c r="L32" s="10"/>
      <c r="N32" s="10"/>
    </row>
    <row r="33" spans="1:14" s="9" customFormat="1" x14ac:dyDescent="0.2">
      <c r="A33" s="30"/>
      <c r="B33" s="6"/>
      <c r="C33" s="49"/>
      <c r="D33" s="30"/>
      <c r="E33" s="6"/>
      <c r="F33" s="49"/>
      <c r="H33" s="10"/>
      <c r="J33" s="10"/>
      <c r="L33" s="10"/>
      <c r="N33" s="10"/>
    </row>
    <row r="34" spans="1:14" s="9" customFormat="1" x14ac:dyDescent="0.2">
      <c r="A34" s="30"/>
      <c r="B34" s="6"/>
      <c r="C34" s="49"/>
      <c r="D34" s="30"/>
      <c r="E34" s="6"/>
      <c r="F34" s="49"/>
      <c r="H34" s="10"/>
      <c r="J34" s="10"/>
      <c r="L34" s="10"/>
      <c r="N34" s="10"/>
    </row>
    <row r="35" spans="1:14" x14ac:dyDescent="0.2">
      <c r="A35" s="30"/>
      <c r="B35" s="8"/>
      <c r="C35" s="50"/>
      <c r="D35" s="31"/>
      <c r="E35" s="6"/>
      <c r="F35" s="49"/>
      <c r="H35" s="13"/>
      <c r="J35" s="13"/>
    </row>
    <row r="36" spans="1:14" x14ac:dyDescent="0.2">
      <c r="A36" s="30"/>
      <c r="B36" s="8"/>
      <c r="C36" s="50"/>
      <c r="D36" s="31"/>
      <c r="E36" s="6"/>
      <c r="F36" s="49"/>
    </row>
    <row r="37" spans="1:14" x14ac:dyDescent="0.2">
      <c r="A37" s="30"/>
      <c r="B37" s="6"/>
      <c r="C37" s="49"/>
      <c r="D37" s="31"/>
      <c r="E37" s="6"/>
      <c r="F37" s="50"/>
    </row>
    <row r="38" spans="1:14" x14ac:dyDescent="0.2">
      <c r="A38" s="30"/>
      <c r="B38" s="6"/>
      <c r="C38" s="50"/>
      <c r="D38" s="31"/>
      <c r="E38" s="6"/>
      <c r="F38" s="50"/>
    </row>
    <row r="39" spans="1:14" x14ac:dyDescent="0.2">
      <c r="A39" s="31"/>
      <c r="B39" s="6"/>
      <c r="C39" s="50"/>
      <c r="D39" s="31"/>
      <c r="E39" s="6"/>
      <c r="F39" s="50"/>
    </row>
    <row r="40" spans="1:14" x14ac:dyDescent="0.2">
      <c r="A40" s="31"/>
      <c r="B40" s="8"/>
      <c r="C40" s="50"/>
      <c r="D40" s="31"/>
      <c r="E40" s="8"/>
      <c r="F40" s="50"/>
    </row>
    <row r="41" spans="1:14" x14ac:dyDescent="0.2">
      <c r="A41" s="31"/>
      <c r="B41" s="8"/>
      <c r="C41" s="50"/>
      <c r="D41" s="31"/>
      <c r="E41" s="8"/>
      <c r="F41" s="50"/>
    </row>
    <row r="42" spans="1:14" x14ac:dyDescent="0.2">
      <c r="A42" s="31"/>
      <c r="B42" s="8"/>
      <c r="C42" s="50"/>
      <c r="D42" s="31"/>
      <c r="E42" s="8"/>
      <c r="F42" s="50"/>
    </row>
    <row r="43" spans="1:14" x14ac:dyDescent="0.2">
      <c r="A43" s="31"/>
      <c r="B43" s="8"/>
      <c r="C43" s="50"/>
      <c r="D43" s="31"/>
      <c r="E43" s="8"/>
      <c r="F43" s="50"/>
    </row>
    <row r="44" spans="1:14" x14ac:dyDescent="0.2">
      <c r="A44" s="31"/>
      <c r="B44" s="8"/>
      <c r="C44" s="50"/>
      <c r="D44" s="31"/>
      <c r="E44" s="8"/>
      <c r="F44" s="50"/>
    </row>
    <row r="45" spans="1:14" ht="13.5" thickBot="1" x14ac:dyDescent="0.25">
      <c r="A45" s="51"/>
      <c r="B45" s="52"/>
      <c r="C45" s="53"/>
      <c r="D45" s="60"/>
      <c r="E45" s="61"/>
      <c r="F45" s="62"/>
    </row>
    <row r="46" spans="1:14" s="14" customFormat="1" ht="21" customHeight="1" thickBot="1" x14ac:dyDescent="0.3">
      <c r="A46" s="54" t="s">
        <v>2</v>
      </c>
      <c r="B46" s="55"/>
      <c r="C46" s="57">
        <f>SUM(C9:C45)</f>
        <v>11624</v>
      </c>
      <c r="D46" s="56" t="s">
        <v>2</v>
      </c>
      <c r="E46" s="55"/>
      <c r="F46" s="57">
        <f>SUM(F9:F45)</f>
        <v>11848.300000000001</v>
      </c>
    </row>
    <row r="47" spans="1:14" s="14" customFormat="1" ht="16.5" thickBot="1" x14ac:dyDescent="0.3">
      <c r="A47" s="325">
        <f>(C46+F46)/1000</f>
        <v>23.472300000000004</v>
      </c>
      <c r="B47" s="326"/>
      <c r="C47" s="326"/>
      <c r="D47" s="326"/>
      <c r="E47" s="326"/>
      <c r="F47" s="327"/>
    </row>
    <row r="48" spans="1:14" s="14" customFormat="1" x14ac:dyDescent="0.2"/>
    <row r="49" s="14" customFormat="1" x14ac:dyDescent="0.2"/>
  </sheetData>
  <mergeCells count="15">
    <mergeCell ref="D1:F1"/>
    <mergeCell ref="A47:F47"/>
    <mergeCell ref="A3:F3"/>
    <mergeCell ref="A4:B4"/>
    <mergeCell ref="D4:E4"/>
    <mergeCell ref="A6:C6"/>
    <mergeCell ref="D6:F6"/>
    <mergeCell ref="A5:C5"/>
    <mergeCell ref="D5:F5"/>
    <mergeCell ref="A7:A8"/>
    <mergeCell ref="B7:B8"/>
    <mergeCell ref="D7:D8"/>
    <mergeCell ref="E7:E8"/>
    <mergeCell ref="C7:C8"/>
    <mergeCell ref="F7:F8"/>
  </mergeCells>
  <printOptions horizontalCentered="1"/>
  <pageMargins left="0.23622047244094491" right="0.23622047244094491" top="0.74803149606299213" bottom="0.74803149606299213" header="0.31496062992125984" footer="0.31496062992125984"/>
  <pageSetup paperSize="9" scale="83" orientation="portrait" r:id="rId1"/>
  <headerFooter alignWithMargins="0">
    <oddFooter>&amp;LAGG. 22/08/24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6"/>
  <sheetViews>
    <sheetView topLeftCell="A21" workbookViewId="0">
      <selection sqref="A1:XFD1"/>
    </sheetView>
  </sheetViews>
  <sheetFormatPr defaultRowHeight="12.75" x14ac:dyDescent="0.2"/>
  <cols>
    <col min="1" max="1" width="6.140625" style="15" customWidth="1"/>
    <col min="2" max="2" width="47.7109375" style="15" customWidth="1"/>
    <col min="3" max="3" width="8.140625" style="15" customWidth="1"/>
    <col min="4" max="4" width="7" style="15" customWidth="1"/>
    <col min="5" max="5" width="52.28515625" style="15" customWidth="1"/>
    <col min="6" max="6" width="8.28515625" style="15" customWidth="1"/>
    <col min="7" max="7" width="9.85546875" style="15" customWidth="1"/>
    <col min="8" max="10" width="9.140625" style="15"/>
    <col min="11" max="11" width="9.85546875" style="15" customWidth="1"/>
    <col min="12" max="250" width="9.140625" style="15"/>
    <col min="251" max="251" width="6.140625" style="15" customWidth="1"/>
    <col min="252" max="252" width="36.140625" style="15" customWidth="1"/>
    <col min="253" max="253" width="8.140625" style="15" customWidth="1"/>
    <col min="254" max="254" width="8" style="15" customWidth="1"/>
    <col min="255" max="256" width="2.85546875" style="15" customWidth="1"/>
    <col min="257" max="257" width="7" style="15" customWidth="1"/>
    <col min="258" max="258" width="38" style="15" customWidth="1"/>
    <col min="259" max="260" width="8.28515625" style="15" customWidth="1"/>
    <col min="261" max="262" width="2.85546875" style="15" customWidth="1"/>
    <col min="263" max="263" width="9.85546875" style="15" customWidth="1"/>
    <col min="264" max="266" width="9.140625" style="15"/>
    <col min="267" max="267" width="9.85546875" style="15" customWidth="1"/>
    <col min="268" max="506" width="9.140625" style="15"/>
    <col min="507" max="507" width="6.140625" style="15" customWidth="1"/>
    <col min="508" max="508" width="36.140625" style="15" customWidth="1"/>
    <col min="509" max="509" width="8.140625" style="15" customWidth="1"/>
    <col min="510" max="510" width="8" style="15" customWidth="1"/>
    <col min="511" max="512" width="2.85546875" style="15" customWidth="1"/>
    <col min="513" max="513" width="7" style="15" customWidth="1"/>
    <col min="514" max="514" width="38" style="15" customWidth="1"/>
    <col min="515" max="516" width="8.28515625" style="15" customWidth="1"/>
    <col min="517" max="518" width="2.85546875" style="15" customWidth="1"/>
    <col min="519" max="519" width="9.85546875" style="15" customWidth="1"/>
    <col min="520" max="522" width="9.140625" style="15"/>
    <col min="523" max="523" width="9.85546875" style="15" customWidth="1"/>
    <col min="524" max="762" width="9.140625" style="15"/>
    <col min="763" max="763" width="6.140625" style="15" customWidth="1"/>
    <col min="764" max="764" width="36.140625" style="15" customWidth="1"/>
    <col min="765" max="765" width="8.140625" style="15" customWidth="1"/>
    <col min="766" max="766" width="8" style="15" customWidth="1"/>
    <col min="767" max="768" width="2.85546875" style="15" customWidth="1"/>
    <col min="769" max="769" width="7" style="15" customWidth="1"/>
    <col min="770" max="770" width="38" style="15" customWidth="1"/>
    <col min="771" max="772" width="8.28515625" style="15" customWidth="1"/>
    <col min="773" max="774" width="2.85546875" style="15" customWidth="1"/>
    <col min="775" max="775" width="9.85546875" style="15" customWidth="1"/>
    <col min="776" max="778" width="9.140625" style="15"/>
    <col min="779" max="779" width="9.85546875" style="15" customWidth="1"/>
    <col min="780" max="1018" width="9.140625" style="15"/>
    <col min="1019" max="1019" width="6.140625" style="15" customWidth="1"/>
    <col min="1020" max="1020" width="36.140625" style="15" customWidth="1"/>
    <col min="1021" max="1021" width="8.140625" style="15" customWidth="1"/>
    <col min="1022" max="1022" width="8" style="15" customWidth="1"/>
    <col min="1023" max="1024" width="2.85546875" style="15" customWidth="1"/>
    <col min="1025" max="1025" width="7" style="15" customWidth="1"/>
    <col min="1026" max="1026" width="38" style="15" customWidth="1"/>
    <col min="1027" max="1028" width="8.28515625" style="15" customWidth="1"/>
    <col min="1029" max="1030" width="2.85546875" style="15" customWidth="1"/>
    <col min="1031" max="1031" width="9.85546875" style="15" customWidth="1"/>
    <col min="1032" max="1034" width="9.140625" style="15"/>
    <col min="1035" max="1035" width="9.85546875" style="15" customWidth="1"/>
    <col min="1036" max="1274" width="9.140625" style="15"/>
    <col min="1275" max="1275" width="6.140625" style="15" customWidth="1"/>
    <col min="1276" max="1276" width="36.140625" style="15" customWidth="1"/>
    <col min="1277" max="1277" width="8.140625" style="15" customWidth="1"/>
    <col min="1278" max="1278" width="8" style="15" customWidth="1"/>
    <col min="1279" max="1280" width="2.85546875" style="15" customWidth="1"/>
    <col min="1281" max="1281" width="7" style="15" customWidth="1"/>
    <col min="1282" max="1282" width="38" style="15" customWidth="1"/>
    <col min="1283" max="1284" width="8.28515625" style="15" customWidth="1"/>
    <col min="1285" max="1286" width="2.85546875" style="15" customWidth="1"/>
    <col min="1287" max="1287" width="9.85546875" style="15" customWidth="1"/>
    <col min="1288" max="1290" width="9.140625" style="15"/>
    <col min="1291" max="1291" width="9.85546875" style="15" customWidth="1"/>
    <col min="1292" max="1530" width="9.140625" style="15"/>
    <col min="1531" max="1531" width="6.140625" style="15" customWidth="1"/>
    <col min="1532" max="1532" width="36.140625" style="15" customWidth="1"/>
    <col min="1533" max="1533" width="8.140625" style="15" customWidth="1"/>
    <col min="1534" max="1534" width="8" style="15" customWidth="1"/>
    <col min="1535" max="1536" width="2.85546875" style="15" customWidth="1"/>
    <col min="1537" max="1537" width="7" style="15" customWidth="1"/>
    <col min="1538" max="1538" width="38" style="15" customWidth="1"/>
    <col min="1539" max="1540" width="8.28515625" style="15" customWidth="1"/>
    <col min="1541" max="1542" width="2.85546875" style="15" customWidth="1"/>
    <col min="1543" max="1543" width="9.85546875" style="15" customWidth="1"/>
    <col min="1544" max="1546" width="9.140625" style="15"/>
    <col min="1547" max="1547" width="9.85546875" style="15" customWidth="1"/>
    <col min="1548" max="1786" width="9.140625" style="15"/>
    <col min="1787" max="1787" width="6.140625" style="15" customWidth="1"/>
    <col min="1788" max="1788" width="36.140625" style="15" customWidth="1"/>
    <col min="1789" max="1789" width="8.140625" style="15" customWidth="1"/>
    <col min="1790" max="1790" width="8" style="15" customWidth="1"/>
    <col min="1791" max="1792" width="2.85546875" style="15" customWidth="1"/>
    <col min="1793" max="1793" width="7" style="15" customWidth="1"/>
    <col min="1794" max="1794" width="38" style="15" customWidth="1"/>
    <col min="1795" max="1796" width="8.28515625" style="15" customWidth="1"/>
    <col min="1797" max="1798" width="2.85546875" style="15" customWidth="1"/>
    <col min="1799" max="1799" width="9.85546875" style="15" customWidth="1"/>
    <col min="1800" max="1802" width="9.140625" style="15"/>
    <col min="1803" max="1803" width="9.85546875" style="15" customWidth="1"/>
    <col min="1804" max="2042" width="9.140625" style="15"/>
    <col min="2043" max="2043" width="6.140625" style="15" customWidth="1"/>
    <col min="2044" max="2044" width="36.140625" style="15" customWidth="1"/>
    <col min="2045" max="2045" width="8.140625" style="15" customWidth="1"/>
    <col min="2046" max="2046" width="8" style="15" customWidth="1"/>
    <col min="2047" max="2048" width="2.85546875" style="15" customWidth="1"/>
    <col min="2049" max="2049" width="7" style="15" customWidth="1"/>
    <col min="2050" max="2050" width="38" style="15" customWidth="1"/>
    <col min="2051" max="2052" width="8.28515625" style="15" customWidth="1"/>
    <col min="2053" max="2054" width="2.85546875" style="15" customWidth="1"/>
    <col min="2055" max="2055" width="9.85546875" style="15" customWidth="1"/>
    <col min="2056" max="2058" width="9.140625" style="15"/>
    <col min="2059" max="2059" width="9.85546875" style="15" customWidth="1"/>
    <col min="2060" max="2298" width="9.140625" style="15"/>
    <col min="2299" max="2299" width="6.140625" style="15" customWidth="1"/>
    <col min="2300" max="2300" width="36.140625" style="15" customWidth="1"/>
    <col min="2301" max="2301" width="8.140625" style="15" customWidth="1"/>
    <col min="2302" max="2302" width="8" style="15" customWidth="1"/>
    <col min="2303" max="2304" width="2.85546875" style="15" customWidth="1"/>
    <col min="2305" max="2305" width="7" style="15" customWidth="1"/>
    <col min="2306" max="2306" width="38" style="15" customWidth="1"/>
    <col min="2307" max="2308" width="8.28515625" style="15" customWidth="1"/>
    <col min="2309" max="2310" width="2.85546875" style="15" customWidth="1"/>
    <col min="2311" max="2311" width="9.85546875" style="15" customWidth="1"/>
    <col min="2312" max="2314" width="9.140625" style="15"/>
    <col min="2315" max="2315" width="9.85546875" style="15" customWidth="1"/>
    <col min="2316" max="2554" width="9.140625" style="15"/>
    <col min="2555" max="2555" width="6.140625" style="15" customWidth="1"/>
    <col min="2556" max="2556" width="36.140625" style="15" customWidth="1"/>
    <col min="2557" max="2557" width="8.140625" style="15" customWidth="1"/>
    <col min="2558" max="2558" width="8" style="15" customWidth="1"/>
    <col min="2559" max="2560" width="2.85546875" style="15" customWidth="1"/>
    <col min="2561" max="2561" width="7" style="15" customWidth="1"/>
    <col min="2562" max="2562" width="38" style="15" customWidth="1"/>
    <col min="2563" max="2564" width="8.28515625" style="15" customWidth="1"/>
    <col min="2565" max="2566" width="2.85546875" style="15" customWidth="1"/>
    <col min="2567" max="2567" width="9.85546875" style="15" customWidth="1"/>
    <col min="2568" max="2570" width="9.140625" style="15"/>
    <col min="2571" max="2571" width="9.85546875" style="15" customWidth="1"/>
    <col min="2572" max="2810" width="9.140625" style="15"/>
    <col min="2811" max="2811" width="6.140625" style="15" customWidth="1"/>
    <col min="2812" max="2812" width="36.140625" style="15" customWidth="1"/>
    <col min="2813" max="2813" width="8.140625" style="15" customWidth="1"/>
    <col min="2814" max="2814" width="8" style="15" customWidth="1"/>
    <col min="2815" max="2816" width="2.85546875" style="15" customWidth="1"/>
    <col min="2817" max="2817" width="7" style="15" customWidth="1"/>
    <col min="2818" max="2818" width="38" style="15" customWidth="1"/>
    <col min="2819" max="2820" width="8.28515625" style="15" customWidth="1"/>
    <col min="2821" max="2822" width="2.85546875" style="15" customWidth="1"/>
    <col min="2823" max="2823" width="9.85546875" style="15" customWidth="1"/>
    <col min="2824" max="2826" width="9.140625" style="15"/>
    <col min="2827" max="2827" width="9.85546875" style="15" customWidth="1"/>
    <col min="2828" max="3066" width="9.140625" style="15"/>
    <col min="3067" max="3067" width="6.140625" style="15" customWidth="1"/>
    <col min="3068" max="3068" width="36.140625" style="15" customWidth="1"/>
    <col min="3069" max="3069" width="8.140625" style="15" customWidth="1"/>
    <col min="3070" max="3070" width="8" style="15" customWidth="1"/>
    <col min="3071" max="3072" width="2.85546875" style="15" customWidth="1"/>
    <col min="3073" max="3073" width="7" style="15" customWidth="1"/>
    <col min="3074" max="3074" width="38" style="15" customWidth="1"/>
    <col min="3075" max="3076" width="8.28515625" style="15" customWidth="1"/>
    <col min="3077" max="3078" width="2.85546875" style="15" customWidth="1"/>
    <col min="3079" max="3079" width="9.85546875" style="15" customWidth="1"/>
    <col min="3080" max="3082" width="9.140625" style="15"/>
    <col min="3083" max="3083" width="9.85546875" style="15" customWidth="1"/>
    <col min="3084" max="3322" width="9.140625" style="15"/>
    <col min="3323" max="3323" width="6.140625" style="15" customWidth="1"/>
    <col min="3324" max="3324" width="36.140625" style="15" customWidth="1"/>
    <col min="3325" max="3325" width="8.140625" style="15" customWidth="1"/>
    <col min="3326" max="3326" width="8" style="15" customWidth="1"/>
    <col min="3327" max="3328" width="2.85546875" style="15" customWidth="1"/>
    <col min="3329" max="3329" width="7" style="15" customWidth="1"/>
    <col min="3330" max="3330" width="38" style="15" customWidth="1"/>
    <col min="3331" max="3332" width="8.28515625" style="15" customWidth="1"/>
    <col min="3333" max="3334" width="2.85546875" style="15" customWidth="1"/>
    <col min="3335" max="3335" width="9.85546875" style="15" customWidth="1"/>
    <col min="3336" max="3338" width="9.140625" style="15"/>
    <col min="3339" max="3339" width="9.85546875" style="15" customWidth="1"/>
    <col min="3340" max="3578" width="9.140625" style="15"/>
    <col min="3579" max="3579" width="6.140625" style="15" customWidth="1"/>
    <col min="3580" max="3580" width="36.140625" style="15" customWidth="1"/>
    <col min="3581" max="3581" width="8.140625" style="15" customWidth="1"/>
    <col min="3582" max="3582" width="8" style="15" customWidth="1"/>
    <col min="3583" max="3584" width="2.85546875" style="15" customWidth="1"/>
    <col min="3585" max="3585" width="7" style="15" customWidth="1"/>
    <col min="3586" max="3586" width="38" style="15" customWidth="1"/>
    <col min="3587" max="3588" width="8.28515625" style="15" customWidth="1"/>
    <col min="3589" max="3590" width="2.85546875" style="15" customWidth="1"/>
    <col min="3591" max="3591" width="9.85546875" style="15" customWidth="1"/>
    <col min="3592" max="3594" width="9.140625" style="15"/>
    <col min="3595" max="3595" width="9.85546875" style="15" customWidth="1"/>
    <col min="3596" max="3834" width="9.140625" style="15"/>
    <col min="3835" max="3835" width="6.140625" style="15" customWidth="1"/>
    <col min="3836" max="3836" width="36.140625" style="15" customWidth="1"/>
    <col min="3837" max="3837" width="8.140625" style="15" customWidth="1"/>
    <col min="3838" max="3838" width="8" style="15" customWidth="1"/>
    <col min="3839" max="3840" width="2.85546875" style="15" customWidth="1"/>
    <col min="3841" max="3841" width="7" style="15" customWidth="1"/>
    <col min="3842" max="3842" width="38" style="15" customWidth="1"/>
    <col min="3843" max="3844" width="8.28515625" style="15" customWidth="1"/>
    <col min="3845" max="3846" width="2.85546875" style="15" customWidth="1"/>
    <col min="3847" max="3847" width="9.85546875" style="15" customWidth="1"/>
    <col min="3848" max="3850" width="9.140625" style="15"/>
    <col min="3851" max="3851" width="9.85546875" style="15" customWidth="1"/>
    <col min="3852" max="4090" width="9.140625" style="15"/>
    <col min="4091" max="4091" width="6.140625" style="15" customWidth="1"/>
    <col min="4092" max="4092" width="36.140625" style="15" customWidth="1"/>
    <col min="4093" max="4093" width="8.140625" style="15" customWidth="1"/>
    <col min="4094" max="4094" width="8" style="15" customWidth="1"/>
    <col min="4095" max="4096" width="2.85546875" style="15" customWidth="1"/>
    <col min="4097" max="4097" width="7" style="15" customWidth="1"/>
    <col min="4098" max="4098" width="38" style="15" customWidth="1"/>
    <col min="4099" max="4100" width="8.28515625" style="15" customWidth="1"/>
    <col min="4101" max="4102" width="2.85546875" style="15" customWidth="1"/>
    <col min="4103" max="4103" width="9.85546875" style="15" customWidth="1"/>
    <col min="4104" max="4106" width="9.140625" style="15"/>
    <col min="4107" max="4107" width="9.85546875" style="15" customWidth="1"/>
    <col min="4108" max="4346" width="9.140625" style="15"/>
    <col min="4347" max="4347" width="6.140625" style="15" customWidth="1"/>
    <col min="4348" max="4348" width="36.140625" style="15" customWidth="1"/>
    <col min="4349" max="4349" width="8.140625" style="15" customWidth="1"/>
    <col min="4350" max="4350" width="8" style="15" customWidth="1"/>
    <col min="4351" max="4352" width="2.85546875" style="15" customWidth="1"/>
    <col min="4353" max="4353" width="7" style="15" customWidth="1"/>
    <col min="4354" max="4354" width="38" style="15" customWidth="1"/>
    <col min="4355" max="4356" width="8.28515625" style="15" customWidth="1"/>
    <col min="4357" max="4358" width="2.85546875" style="15" customWidth="1"/>
    <col min="4359" max="4359" width="9.85546875" style="15" customWidth="1"/>
    <col min="4360" max="4362" width="9.140625" style="15"/>
    <col min="4363" max="4363" width="9.85546875" style="15" customWidth="1"/>
    <col min="4364" max="4602" width="9.140625" style="15"/>
    <col min="4603" max="4603" width="6.140625" style="15" customWidth="1"/>
    <col min="4604" max="4604" width="36.140625" style="15" customWidth="1"/>
    <col min="4605" max="4605" width="8.140625" style="15" customWidth="1"/>
    <col min="4606" max="4606" width="8" style="15" customWidth="1"/>
    <col min="4607" max="4608" width="2.85546875" style="15" customWidth="1"/>
    <col min="4609" max="4609" width="7" style="15" customWidth="1"/>
    <col min="4610" max="4610" width="38" style="15" customWidth="1"/>
    <col min="4611" max="4612" width="8.28515625" style="15" customWidth="1"/>
    <col min="4613" max="4614" width="2.85546875" style="15" customWidth="1"/>
    <col min="4615" max="4615" width="9.85546875" style="15" customWidth="1"/>
    <col min="4616" max="4618" width="9.140625" style="15"/>
    <col min="4619" max="4619" width="9.85546875" style="15" customWidth="1"/>
    <col min="4620" max="4858" width="9.140625" style="15"/>
    <col min="4859" max="4859" width="6.140625" style="15" customWidth="1"/>
    <col min="4860" max="4860" width="36.140625" style="15" customWidth="1"/>
    <col min="4861" max="4861" width="8.140625" style="15" customWidth="1"/>
    <col min="4862" max="4862" width="8" style="15" customWidth="1"/>
    <col min="4863" max="4864" width="2.85546875" style="15" customWidth="1"/>
    <col min="4865" max="4865" width="7" style="15" customWidth="1"/>
    <col min="4866" max="4866" width="38" style="15" customWidth="1"/>
    <col min="4867" max="4868" width="8.28515625" style="15" customWidth="1"/>
    <col min="4869" max="4870" width="2.85546875" style="15" customWidth="1"/>
    <col min="4871" max="4871" width="9.85546875" style="15" customWidth="1"/>
    <col min="4872" max="4874" width="9.140625" style="15"/>
    <col min="4875" max="4875" width="9.85546875" style="15" customWidth="1"/>
    <col min="4876" max="5114" width="9.140625" style="15"/>
    <col min="5115" max="5115" width="6.140625" style="15" customWidth="1"/>
    <col min="5116" max="5116" width="36.140625" style="15" customWidth="1"/>
    <col min="5117" max="5117" width="8.140625" style="15" customWidth="1"/>
    <col min="5118" max="5118" width="8" style="15" customWidth="1"/>
    <col min="5119" max="5120" width="2.85546875" style="15" customWidth="1"/>
    <col min="5121" max="5121" width="7" style="15" customWidth="1"/>
    <col min="5122" max="5122" width="38" style="15" customWidth="1"/>
    <col min="5123" max="5124" width="8.28515625" style="15" customWidth="1"/>
    <col min="5125" max="5126" width="2.85546875" style="15" customWidth="1"/>
    <col min="5127" max="5127" width="9.85546875" style="15" customWidth="1"/>
    <col min="5128" max="5130" width="9.140625" style="15"/>
    <col min="5131" max="5131" width="9.85546875" style="15" customWidth="1"/>
    <col min="5132" max="5370" width="9.140625" style="15"/>
    <col min="5371" max="5371" width="6.140625" style="15" customWidth="1"/>
    <col min="5372" max="5372" width="36.140625" style="15" customWidth="1"/>
    <col min="5373" max="5373" width="8.140625" style="15" customWidth="1"/>
    <col min="5374" max="5374" width="8" style="15" customWidth="1"/>
    <col min="5375" max="5376" width="2.85546875" style="15" customWidth="1"/>
    <col min="5377" max="5377" width="7" style="15" customWidth="1"/>
    <col min="5378" max="5378" width="38" style="15" customWidth="1"/>
    <col min="5379" max="5380" width="8.28515625" style="15" customWidth="1"/>
    <col min="5381" max="5382" width="2.85546875" style="15" customWidth="1"/>
    <col min="5383" max="5383" width="9.85546875" style="15" customWidth="1"/>
    <col min="5384" max="5386" width="9.140625" style="15"/>
    <col min="5387" max="5387" width="9.85546875" style="15" customWidth="1"/>
    <col min="5388" max="5626" width="9.140625" style="15"/>
    <col min="5627" max="5627" width="6.140625" style="15" customWidth="1"/>
    <col min="5628" max="5628" width="36.140625" style="15" customWidth="1"/>
    <col min="5629" max="5629" width="8.140625" style="15" customWidth="1"/>
    <col min="5630" max="5630" width="8" style="15" customWidth="1"/>
    <col min="5631" max="5632" width="2.85546875" style="15" customWidth="1"/>
    <col min="5633" max="5633" width="7" style="15" customWidth="1"/>
    <col min="5634" max="5634" width="38" style="15" customWidth="1"/>
    <col min="5635" max="5636" width="8.28515625" style="15" customWidth="1"/>
    <col min="5637" max="5638" width="2.85546875" style="15" customWidth="1"/>
    <col min="5639" max="5639" width="9.85546875" style="15" customWidth="1"/>
    <col min="5640" max="5642" width="9.140625" style="15"/>
    <col min="5643" max="5643" width="9.85546875" style="15" customWidth="1"/>
    <col min="5644" max="5882" width="9.140625" style="15"/>
    <col min="5883" max="5883" width="6.140625" style="15" customWidth="1"/>
    <col min="5884" max="5884" width="36.140625" style="15" customWidth="1"/>
    <col min="5885" max="5885" width="8.140625" style="15" customWidth="1"/>
    <col min="5886" max="5886" width="8" style="15" customWidth="1"/>
    <col min="5887" max="5888" width="2.85546875" style="15" customWidth="1"/>
    <col min="5889" max="5889" width="7" style="15" customWidth="1"/>
    <col min="5890" max="5890" width="38" style="15" customWidth="1"/>
    <col min="5891" max="5892" width="8.28515625" style="15" customWidth="1"/>
    <col min="5893" max="5894" width="2.85546875" style="15" customWidth="1"/>
    <col min="5895" max="5895" width="9.85546875" style="15" customWidth="1"/>
    <col min="5896" max="5898" width="9.140625" style="15"/>
    <col min="5899" max="5899" width="9.85546875" style="15" customWidth="1"/>
    <col min="5900" max="6138" width="9.140625" style="15"/>
    <col min="6139" max="6139" width="6.140625" style="15" customWidth="1"/>
    <col min="6140" max="6140" width="36.140625" style="15" customWidth="1"/>
    <col min="6141" max="6141" width="8.140625" style="15" customWidth="1"/>
    <col min="6142" max="6142" width="8" style="15" customWidth="1"/>
    <col min="6143" max="6144" width="2.85546875" style="15" customWidth="1"/>
    <col min="6145" max="6145" width="7" style="15" customWidth="1"/>
    <col min="6146" max="6146" width="38" style="15" customWidth="1"/>
    <col min="6147" max="6148" width="8.28515625" style="15" customWidth="1"/>
    <col min="6149" max="6150" width="2.85546875" style="15" customWidth="1"/>
    <col min="6151" max="6151" width="9.85546875" style="15" customWidth="1"/>
    <col min="6152" max="6154" width="9.140625" style="15"/>
    <col min="6155" max="6155" width="9.85546875" style="15" customWidth="1"/>
    <col min="6156" max="6394" width="9.140625" style="15"/>
    <col min="6395" max="6395" width="6.140625" style="15" customWidth="1"/>
    <col min="6396" max="6396" width="36.140625" style="15" customWidth="1"/>
    <col min="6397" max="6397" width="8.140625" style="15" customWidth="1"/>
    <col min="6398" max="6398" width="8" style="15" customWidth="1"/>
    <col min="6399" max="6400" width="2.85546875" style="15" customWidth="1"/>
    <col min="6401" max="6401" width="7" style="15" customWidth="1"/>
    <col min="6402" max="6402" width="38" style="15" customWidth="1"/>
    <col min="6403" max="6404" width="8.28515625" style="15" customWidth="1"/>
    <col min="6405" max="6406" width="2.85546875" style="15" customWidth="1"/>
    <col min="6407" max="6407" width="9.85546875" style="15" customWidth="1"/>
    <col min="6408" max="6410" width="9.140625" style="15"/>
    <col min="6411" max="6411" width="9.85546875" style="15" customWidth="1"/>
    <col min="6412" max="6650" width="9.140625" style="15"/>
    <col min="6651" max="6651" width="6.140625" style="15" customWidth="1"/>
    <col min="6652" max="6652" width="36.140625" style="15" customWidth="1"/>
    <col min="6653" max="6653" width="8.140625" style="15" customWidth="1"/>
    <col min="6654" max="6654" width="8" style="15" customWidth="1"/>
    <col min="6655" max="6656" width="2.85546875" style="15" customWidth="1"/>
    <col min="6657" max="6657" width="7" style="15" customWidth="1"/>
    <col min="6658" max="6658" width="38" style="15" customWidth="1"/>
    <col min="6659" max="6660" width="8.28515625" style="15" customWidth="1"/>
    <col min="6661" max="6662" width="2.85546875" style="15" customWidth="1"/>
    <col min="6663" max="6663" width="9.85546875" style="15" customWidth="1"/>
    <col min="6664" max="6666" width="9.140625" style="15"/>
    <col min="6667" max="6667" width="9.85546875" style="15" customWidth="1"/>
    <col min="6668" max="6906" width="9.140625" style="15"/>
    <col min="6907" max="6907" width="6.140625" style="15" customWidth="1"/>
    <col min="6908" max="6908" width="36.140625" style="15" customWidth="1"/>
    <col min="6909" max="6909" width="8.140625" style="15" customWidth="1"/>
    <col min="6910" max="6910" width="8" style="15" customWidth="1"/>
    <col min="6911" max="6912" width="2.85546875" style="15" customWidth="1"/>
    <col min="6913" max="6913" width="7" style="15" customWidth="1"/>
    <col min="6914" max="6914" width="38" style="15" customWidth="1"/>
    <col min="6915" max="6916" width="8.28515625" style="15" customWidth="1"/>
    <col min="6917" max="6918" width="2.85546875" style="15" customWidth="1"/>
    <col min="6919" max="6919" width="9.85546875" style="15" customWidth="1"/>
    <col min="6920" max="6922" width="9.140625" style="15"/>
    <col min="6923" max="6923" width="9.85546875" style="15" customWidth="1"/>
    <col min="6924" max="7162" width="9.140625" style="15"/>
    <col min="7163" max="7163" width="6.140625" style="15" customWidth="1"/>
    <col min="7164" max="7164" width="36.140625" style="15" customWidth="1"/>
    <col min="7165" max="7165" width="8.140625" style="15" customWidth="1"/>
    <col min="7166" max="7166" width="8" style="15" customWidth="1"/>
    <col min="7167" max="7168" width="2.85546875" style="15" customWidth="1"/>
    <col min="7169" max="7169" width="7" style="15" customWidth="1"/>
    <col min="7170" max="7170" width="38" style="15" customWidth="1"/>
    <col min="7171" max="7172" width="8.28515625" style="15" customWidth="1"/>
    <col min="7173" max="7174" width="2.85546875" style="15" customWidth="1"/>
    <col min="7175" max="7175" width="9.85546875" style="15" customWidth="1"/>
    <col min="7176" max="7178" width="9.140625" style="15"/>
    <col min="7179" max="7179" width="9.85546875" style="15" customWidth="1"/>
    <col min="7180" max="7418" width="9.140625" style="15"/>
    <col min="7419" max="7419" width="6.140625" style="15" customWidth="1"/>
    <col min="7420" max="7420" width="36.140625" style="15" customWidth="1"/>
    <col min="7421" max="7421" width="8.140625" style="15" customWidth="1"/>
    <col min="7422" max="7422" width="8" style="15" customWidth="1"/>
    <col min="7423" max="7424" width="2.85546875" style="15" customWidth="1"/>
    <col min="7425" max="7425" width="7" style="15" customWidth="1"/>
    <col min="7426" max="7426" width="38" style="15" customWidth="1"/>
    <col min="7427" max="7428" width="8.28515625" style="15" customWidth="1"/>
    <col min="7429" max="7430" width="2.85546875" style="15" customWidth="1"/>
    <col min="7431" max="7431" width="9.85546875" style="15" customWidth="1"/>
    <col min="7432" max="7434" width="9.140625" style="15"/>
    <col min="7435" max="7435" width="9.85546875" style="15" customWidth="1"/>
    <col min="7436" max="7674" width="9.140625" style="15"/>
    <col min="7675" max="7675" width="6.140625" style="15" customWidth="1"/>
    <col min="7676" max="7676" width="36.140625" style="15" customWidth="1"/>
    <col min="7677" max="7677" width="8.140625" style="15" customWidth="1"/>
    <col min="7678" max="7678" width="8" style="15" customWidth="1"/>
    <col min="7679" max="7680" width="2.85546875" style="15" customWidth="1"/>
    <col min="7681" max="7681" width="7" style="15" customWidth="1"/>
    <col min="7682" max="7682" width="38" style="15" customWidth="1"/>
    <col min="7683" max="7684" width="8.28515625" style="15" customWidth="1"/>
    <col min="7685" max="7686" width="2.85546875" style="15" customWidth="1"/>
    <col min="7687" max="7687" width="9.85546875" style="15" customWidth="1"/>
    <col min="7688" max="7690" width="9.140625" style="15"/>
    <col min="7691" max="7691" width="9.85546875" style="15" customWidth="1"/>
    <col min="7692" max="7930" width="9.140625" style="15"/>
    <col min="7931" max="7931" width="6.140625" style="15" customWidth="1"/>
    <col min="7932" max="7932" width="36.140625" style="15" customWidth="1"/>
    <col min="7933" max="7933" width="8.140625" style="15" customWidth="1"/>
    <col min="7934" max="7934" width="8" style="15" customWidth="1"/>
    <col min="7935" max="7936" width="2.85546875" style="15" customWidth="1"/>
    <col min="7937" max="7937" width="7" style="15" customWidth="1"/>
    <col min="7938" max="7938" width="38" style="15" customWidth="1"/>
    <col min="7939" max="7940" width="8.28515625" style="15" customWidth="1"/>
    <col min="7941" max="7942" width="2.85546875" style="15" customWidth="1"/>
    <col min="7943" max="7943" width="9.85546875" style="15" customWidth="1"/>
    <col min="7944" max="7946" width="9.140625" style="15"/>
    <col min="7947" max="7947" width="9.85546875" style="15" customWidth="1"/>
    <col min="7948" max="8186" width="9.140625" style="15"/>
    <col min="8187" max="8187" width="6.140625" style="15" customWidth="1"/>
    <col min="8188" max="8188" width="36.140625" style="15" customWidth="1"/>
    <col min="8189" max="8189" width="8.140625" style="15" customWidth="1"/>
    <col min="8190" max="8190" width="8" style="15" customWidth="1"/>
    <col min="8191" max="8192" width="2.85546875" style="15" customWidth="1"/>
    <col min="8193" max="8193" width="7" style="15" customWidth="1"/>
    <col min="8194" max="8194" width="38" style="15" customWidth="1"/>
    <col min="8195" max="8196" width="8.28515625" style="15" customWidth="1"/>
    <col min="8197" max="8198" width="2.85546875" style="15" customWidth="1"/>
    <col min="8199" max="8199" width="9.85546875" style="15" customWidth="1"/>
    <col min="8200" max="8202" width="9.140625" style="15"/>
    <col min="8203" max="8203" width="9.85546875" style="15" customWidth="1"/>
    <col min="8204" max="8442" width="9.140625" style="15"/>
    <col min="8443" max="8443" width="6.140625" style="15" customWidth="1"/>
    <col min="8444" max="8444" width="36.140625" style="15" customWidth="1"/>
    <col min="8445" max="8445" width="8.140625" style="15" customWidth="1"/>
    <col min="8446" max="8446" width="8" style="15" customWidth="1"/>
    <col min="8447" max="8448" width="2.85546875" style="15" customWidth="1"/>
    <col min="8449" max="8449" width="7" style="15" customWidth="1"/>
    <col min="8450" max="8450" width="38" style="15" customWidth="1"/>
    <col min="8451" max="8452" width="8.28515625" style="15" customWidth="1"/>
    <col min="8453" max="8454" width="2.85546875" style="15" customWidth="1"/>
    <col min="8455" max="8455" width="9.85546875" style="15" customWidth="1"/>
    <col min="8456" max="8458" width="9.140625" style="15"/>
    <col min="8459" max="8459" width="9.85546875" style="15" customWidth="1"/>
    <col min="8460" max="8698" width="9.140625" style="15"/>
    <col min="8699" max="8699" width="6.140625" style="15" customWidth="1"/>
    <col min="8700" max="8700" width="36.140625" style="15" customWidth="1"/>
    <col min="8701" max="8701" width="8.140625" style="15" customWidth="1"/>
    <col min="8702" max="8702" width="8" style="15" customWidth="1"/>
    <col min="8703" max="8704" width="2.85546875" style="15" customWidth="1"/>
    <col min="8705" max="8705" width="7" style="15" customWidth="1"/>
    <col min="8706" max="8706" width="38" style="15" customWidth="1"/>
    <col min="8707" max="8708" width="8.28515625" style="15" customWidth="1"/>
    <col min="8709" max="8710" width="2.85546875" style="15" customWidth="1"/>
    <col min="8711" max="8711" width="9.85546875" style="15" customWidth="1"/>
    <col min="8712" max="8714" width="9.140625" style="15"/>
    <col min="8715" max="8715" width="9.85546875" style="15" customWidth="1"/>
    <col min="8716" max="8954" width="9.140625" style="15"/>
    <col min="8955" max="8955" width="6.140625" style="15" customWidth="1"/>
    <col min="8956" max="8956" width="36.140625" style="15" customWidth="1"/>
    <col min="8957" max="8957" width="8.140625" style="15" customWidth="1"/>
    <col min="8958" max="8958" width="8" style="15" customWidth="1"/>
    <col min="8959" max="8960" width="2.85546875" style="15" customWidth="1"/>
    <col min="8961" max="8961" width="7" style="15" customWidth="1"/>
    <col min="8962" max="8962" width="38" style="15" customWidth="1"/>
    <col min="8963" max="8964" width="8.28515625" style="15" customWidth="1"/>
    <col min="8965" max="8966" width="2.85546875" style="15" customWidth="1"/>
    <col min="8967" max="8967" width="9.85546875" style="15" customWidth="1"/>
    <col min="8968" max="8970" width="9.140625" style="15"/>
    <col min="8971" max="8971" width="9.85546875" style="15" customWidth="1"/>
    <col min="8972" max="9210" width="9.140625" style="15"/>
    <col min="9211" max="9211" width="6.140625" style="15" customWidth="1"/>
    <col min="9212" max="9212" width="36.140625" style="15" customWidth="1"/>
    <col min="9213" max="9213" width="8.140625" style="15" customWidth="1"/>
    <col min="9214" max="9214" width="8" style="15" customWidth="1"/>
    <col min="9215" max="9216" width="2.85546875" style="15" customWidth="1"/>
    <col min="9217" max="9217" width="7" style="15" customWidth="1"/>
    <col min="9218" max="9218" width="38" style="15" customWidth="1"/>
    <col min="9219" max="9220" width="8.28515625" style="15" customWidth="1"/>
    <col min="9221" max="9222" width="2.85546875" style="15" customWidth="1"/>
    <col min="9223" max="9223" width="9.85546875" style="15" customWidth="1"/>
    <col min="9224" max="9226" width="9.140625" style="15"/>
    <col min="9227" max="9227" width="9.85546875" style="15" customWidth="1"/>
    <col min="9228" max="9466" width="9.140625" style="15"/>
    <col min="9467" max="9467" width="6.140625" style="15" customWidth="1"/>
    <col min="9468" max="9468" width="36.140625" style="15" customWidth="1"/>
    <col min="9469" max="9469" width="8.140625" style="15" customWidth="1"/>
    <col min="9470" max="9470" width="8" style="15" customWidth="1"/>
    <col min="9471" max="9472" width="2.85546875" style="15" customWidth="1"/>
    <col min="9473" max="9473" width="7" style="15" customWidth="1"/>
    <col min="9474" max="9474" width="38" style="15" customWidth="1"/>
    <col min="9475" max="9476" width="8.28515625" style="15" customWidth="1"/>
    <col min="9477" max="9478" width="2.85546875" style="15" customWidth="1"/>
    <col min="9479" max="9479" width="9.85546875" style="15" customWidth="1"/>
    <col min="9480" max="9482" width="9.140625" style="15"/>
    <col min="9483" max="9483" width="9.85546875" style="15" customWidth="1"/>
    <col min="9484" max="9722" width="9.140625" style="15"/>
    <col min="9723" max="9723" width="6.140625" style="15" customWidth="1"/>
    <col min="9724" max="9724" width="36.140625" style="15" customWidth="1"/>
    <col min="9725" max="9725" width="8.140625" style="15" customWidth="1"/>
    <col min="9726" max="9726" width="8" style="15" customWidth="1"/>
    <col min="9727" max="9728" width="2.85546875" style="15" customWidth="1"/>
    <col min="9729" max="9729" width="7" style="15" customWidth="1"/>
    <col min="9730" max="9730" width="38" style="15" customWidth="1"/>
    <col min="9731" max="9732" width="8.28515625" style="15" customWidth="1"/>
    <col min="9733" max="9734" width="2.85546875" style="15" customWidth="1"/>
    <col min="9735" max="9735" width="9.85546875" style="15" customWidth="1"/>
    <col min="9736" max="9738" width="9.140625" style="15"/>
    <col min="9739" max="9739" width="9.85546875" style="15" customWidth="1"/>
    <col min="9740" max="9978" width="9.140625" style="15"/>
    <col min="9979" max="9979" width="6.140625" style="15" customWidth="1"/>
    <col min="9980" max="9980" width="36.140625" style="15" customWidth="1"/>
    <col min="9981" max="9981" width="8.140625" style="15" customWidth="1"/>
    <col min="9982" max="9982" width="8" style="15" customWidth="1"/>
    <col min="9983" max="9984" width="2.85546875" style="15" customWidth="1"/>
    <col min="9985" max="9985" width="7" style="15" customWidth="1"/>
    <col min="9986" max="9986" width="38" style="15" customWidth="1"/>
    <col min="9987" max="9988" width="8.28515625" style="15" customWidth="1"/>
    <col min="9989" max="9990" width="2.85546875" style="15" customWidth="1"/>
    <col min="9991" max="9991" width="9.85546875" style="15" customWidth="1"/>
    <col min="9992" max="9994" width="9.140625" style="15"/>
    <col min="9995" max="9995" width="9.85546875" style="15" customWidth="1"/>
    <col min="9996" max="10234" width="9.140625" style="15"/>
    <col min="10235" max="10235" width="6.140625" style="15" customWidth="1"/>
    <col min="10236" max="10236" width="36.140625" style="15" customWidth="1"/>
    <col min="10237" max="10237" width="8.140625" style="15" customWidth="1"/>
    <col min="10238" max="10238" width="8" style="15" customWidth="1"/>
    <col min="10239" max="10240" width="2.85546875" style="15" customWidth="1"/>
    <col min="10241" max="10241" width="7" style="15" customWidth="1"/>
    <col min="10242" max="10242" width="38" style="15" customWidth="1"/>
    <col min="10243" max="10244" width="8.28515625" style="15" customWidth="1"/>
    <col min="10245" max="10246" width="2.85546875" style="15" customWidth="1"/>
    <col min="10247" max="10247" width="9.85546875" style="15" customWidth="1"/>
    <col min="10248" max="10250" width="9.140625" style="15"/>
    <col min="10251" max="10251" width="9.85546875" style="15" customWidth="1"/>
    <col min="10252" max="10490" width="9.140625" style="15"/>
    <col min="10491" max="10491" width="6.140625" style="15" customWidth="1"/>
    <col min="10492" max="10492" width="36.140625" style="15" customWidth="1"/>
    <col min="10493" max="10493" width="8.140625" style="15" customWidth="1"/>
    <col min="10494" max="10494" width="8" style="15" customWidth="1"/>
    <col min="10495" max="10496" width="2.85546875" style="15" customWidth="1"/>
    <col min="10497" max="10497" width="7" style="15" customWidth="1"/>
    <col min="10498" max="10498" width="38" style="15" customWidth="1"/>
    <col min="10499" max="10500" width="8.28515625" style="15" customWidth="1"/>
    <col min="10501" max="10502" width="2.85546875" style="15" customWidth="1"/>
    <col min="10503" max="10503" width="9.85546875" style="15" customWidth="1"/>
    <col min="10504" max="10506" width="9.140625" style="15"/>
    <col min="10507" max="10507" width="9.85546875" style="15" customWidth="1"/>
    <col min="10508" max="10746" width="9.140625" style="15"/>
    <col min="10747" max="10747" width="6.140625" style="15" customWidth="1"/>
    <col min="10748" max="10748" width="36.140625" style="15" customWidth="1"/>
    <col min="10749" max="10749" width="8.140625" style="15" customWidth="1"/>
    <col min="10750" max="10750" width="8" style="15" customWidth="1"/>
    <col min="10751" max="10752" width="2.85546875" style="15" customWidth="1"/>
    <col min="10753" max="10753" width="7" style="15" customWidth="1"/>
    <col min="10754" max="10754" width="38" style="15" customWidth="1"/>
    <col min="10755" max="10756" width="8.28515625" style="15" customWidth="1"/>
    <col min="10757" max="10758" width="2.85546875" style="15" customWidth="1"/>
    <col min="10759" max="10759" width="9.85546875" style="15" customWidth="1"/>
    <col min="10760" max="10762" width="9.140625" style="15"/>
    <col min="10763" max="10763" width="9.85546875" style="15" customWidth="1"/>
    <col min="10764" max="11002" width="9.140625" style="15"/>
    <col min="11003" max="11003" width="6.140625" style="15" customWidth="1"/>
    <col min="11004" max="11004" width="36.140625" style="15" customWidth="1"/>
    <col min="11005" max="11005" width="8.140625" style="15" customWidth="1"/>
    <col min="11006" max="11006" width="8" style="15" customWidth="1"/>
    <col min="11007" max="11008" width="2.85546875" style="15" customWidth="1"/>
    <col min="11009" max="11009" width="7" style="15" customWidth="1"/>
    <col min="11010" max="11010" width="38" style="15" customWidth="1"/>
    <col min="11011" max="11012" width="8.28515625" style="15" customWidth="1"/>
    <col min="11013" max="11014" width="2.85546875" style="15" customWidth="1"/>
    <col min="11015" max="11015" width="9.85546875" style="15" customWidth="1"/>
    <col min="11016" max="11018" width="9.140625" style="15"/>
    <col min="11019" max="11019" width="9.85546875" style="15" customWidth="1"/>
    <col min="11020" max="11258" width="9.140625" style="15"/>
    <col min="11259" max="11259" width="6.140625" style="15" customWidth="1"/>
    <col min="11260" max="11260" width="36.140625" style="15" customWidth="1"/>
    <col min="11261" max="11261" width="8.140625" style="15" customWidth="1"/>
    <col min="11262" max="11262" width="8" style="15" customWidth="1"/>
    <col min="11263" max="11264" width="2.85546875" style="15" customWidth="1"/>
    <col min="11265" max="11265" width="7" style="15" customWidth="1"/>
    <col min="11266" max="11266" width="38" style="15" customWidth="1"/>
    <col min="11267" max="11268" width="8.28515625" style="15" customWidth="1"/>
    <col min="11269" max="11270" width="2.85546875" style="15" customWidth="1"/>
    <col min="11271" max="11271" width="9.85546875" style="15" customWidth="1"/>
    <col min="11272" max="11274" width="9.140625" style="15"/>
    <col min="11275" max="11275" width="9.85546875" style="15" customWidth="1"/>
    <col min="11276" max="11514" width="9.140625" style="15"/>
    <col min="11515" max="11515" width="6.140625" style="15" customWidth="1"/>
    <col min="11516" max="11516" width="36.140625" style="15" customWidth="1"/>
    <col min="11517" max="11517" width="8.140625" style="15" customWidth="1"/>
    <col min="11518" max="11518" width="8" style="15" customWidth="1"/>
    <col min="11519" max="11520" width="2.85546875" style="15" customWidth="1"/>
    <col min="11521" max="11521" width="7" style="15" customWidth="1"/>
    <col min="11522" max="11522" width="38" style="15" customWidth="1"/>
    <col min="11523" max="11524" width="8.28515625" style="15" customWidth="1"/>
    <col min="11525" max="11526" width="2.85546875" style="15" customWidth="1"/>
    <col min="11527" max="11527" width="9.85546875" style="15" customWidth="1"/>
    <col min="11528" max="11530" width="9.140625" style="15"/>
    <col min="11531" max="11531" width="9.85546875" style="15" customWidth="1"/>
    <col min="11532" max="11770" width="9.140625" style="15"/>
    <col min="11771" max="11771" width="6.140625" style="15" customWidth="1"/>
    <col min="11772" max="11772" width="36.140625" style="15" customWidth="1"/>
    <col min="11773" max="11773" width="8.140625" style="15" customWidth="1"/>
    <col min="11774" max="11774" width="8" style="15" customWidth="1"/>
    <col min="11775" max="11776" width="2.85546875" style="15" customWidth="1"/>
    <col min="11777" max="11777" width="7" style="15" customWidth="1"/>
    <col min="11778" max="11778" width="38" style="15" customWidth="1"/>
    <col min="11779" max="11780" width="8.28515625" style="15" customWidth="1"/>
    <col min="11781" max="11782" width="2.85546875" style="15" customWidth="1"/>
    <col min="11783" max="11783" width="9.85546875" style="15" customWidth="1"/>
    <col min="11784" max="11786" width="9.140625" style="15"/>
    <col min="11787" max="11787" width="9.85546875" style="15" customWidth="1"/>
    <col min="11788" max="12026" width="9.140625" style="15"/>
    <col min="12027" max="12027" width="6.140625" style="15" customWidth="1"/>
    <col min="12028" max="12028" width="36.140625" style="15" customWidth="1"/>
    <col min="12029" max="12029" width="8.140625" style="15" customWidth="1"/>
    <col min="12030" max="12030" width="8" style="15" customWidth="1"/>
    <col min="12031" max="12032" width="2.85546875" style="15" customWidth="1"/>
    <col min="12033" max="12033" width="7" style="15" customWidth="1"/>
    <col min="12034" max="12034" width="38" style="15" customWidth="1"/>
    <col min="12035" max="12036" width="8.28515625" style="15" customWidth="1"/>
    <col min="12037" max="12038" width="2.85546875" style="15" customWidth="1"/>
    <col min="12039" max="12039" width="9.85546875" style="15" customWidth="1"/>
    <col min="12040" max="12042" width="9.140625" style="15"/>
    <col min="12043" max="12043" width="9.85546875" style="15" customWidth="1"/>
    <col min="12044" max="12282" width="9.140625" style="15"/>
    <col min="12283" max="12283" width="6.140625" style="15" customWidth="1"/>
    <col min="12284" max="12284" width="36.140625" style="15" customWidth="1"/>
    <col min="12285" max="12285" width="8.140625" style="15" customWidth="1"/>
    <col min="12286" max="12286" width="8" style="15" customWidth="1"/>
    <col min="12287" max="12288" width="2.85546875" style="15" customWidth="1"/>
    <col min="12289" max="12289" width="7" style="15" customWidth="1"/>
    <col min="12290" max="12290" width="38" style="15" customWidth="1"/>
    <col min="12291" max="12292" width="8.28515625" style="15" customWidth="1"/>
    <col min="12293" max="12294" width="2.85546875" style="15" customWidth="1"/>
    <col min="12295" max="12295" width="9.85546875" style="15" customWidth="1"/>
    <col min="12296" max="12298" width="9.140625" style="15"/>
    <col min="12299" max="12299" width="9.85546875" style="15" customWidth="1"/>
    <col min="12300" max="12538" width="9.140625" style="15"/>
    <col min="12539" max="12539" width="6.140625" style="15" customWidth="1"/>
    <col min="12540" max="12540" width="36.140625" style="15" customWidth="1"/>
    <col min="12541" max="12541" width="8.140625" style="15" customWidth="1"/>
    <col min="12542" max="12542" width="8" style="15" customWidth="1"/>
    <col min="12543" max="12544" width="2.85546875" style="15" customWidth="1"/>
    <col min="12545" max="12545" width="7" style="15" customWidth="1"/>
    <col min="12546" max="12546" width="38" style="15" customWidth="1"/>
    <col min="12547" max="12548" width="8.28515625" style="15" customWidth="1"/>
    <col min="12549" max="12550" width="2.85546875" style="15" customWidth="1"/>
    <col min="12551" max="12551" width="9.85546875" style="15" customWidth="1"/>
    <col min="12552" max="12554" width="9.140625" style="15"/>
    <col min="12555" max="12555" width="9.85546875" style="15" customWidth="1"/>
    <col min="12556" max="12794" width="9.140625" style="15"/>
    <col min="12795" max="12795" width="6.140625" style="15" customWidth="1"/>
    <col min="12796" max="12796" width="36.140625" style="15" customWidth="1"/>
    <col min="12797" max="12797" width="8.140625" style="15" customWidth="1"/>
    <col min="12798" max="12798" width="8" style="15" customWidth="1"/>
    <col min="12799" max="12800" width="2.85546875" style="15" customWidth="1"/>
    <col min="12801" max="12801" width="7" style="15" customWidth="1"/>
    <col min="12802" max="12802" width="38" style="15" customWidth="1"/>
    <col min="12803" max="12804" width="8.28515625" style="15" customWidth="1"/>
    <col min="12805" max="12806" width="2.85546875" style="15" customWidth="1"/>
    <col min="12807" max="12807" width="9.85546875" style="15" customWidth="1"/>
    <col min="12808" max="12810" width="9.140625" style="15"/>
    <col min="12811" max="12811" width="9.85546875" style="15" customWidth="1"/>
    <col min="12812" max="13050" width="9.140625" style="15"/>
    <col min="13051" max="13051" width="6.140625" style="15" customWidth="1"/>
    <col min="13052" max="13052" width="36.140625" style="15" customWidth="1"/>
    <col min="13053" max="13053" width="8.140625" style="15" customWidth="1"/>
    <col min="13054" max="13054" width="8" style="15" customWidth="1"/>
    <col min="13055" max="13056" width="2.85546875" style="15" customWidth="1"/>
    <col min="13057" max="13057" width="7" style="15" customWidth="1"/>
    <col min="13058" max="13058" width="38" style="15" customWidth="1"/>
    <col min="13059" max="13060" width="8.28515625" style="15" customWidth="1"/>
    <col min="13061" max="13062" width="2.85546875" style="15" customWidth="1"/>
    <col min="13063" max="13063" width="9.85546875" style="15" customWidth="1"/>
    <col min="13064" max="13066" width="9.140625" style="15"/>
    <col min="13067" max="13067" width="9.85546875" style="15" customWidth="1"/>
    <col min="13068" max="13306" width="9.140625" style="15"/>
    <col min="13307" max="13307" width="6.140625" style="15" customWidth="1"/>
    <col min="13308" max="13308" width="36.140625" style="15" customWidth="1"/>
    <col min="13309" max="13309" width="8.140625" style="15" customWidth="1"/>
    <col min="13310" max="13310" width="8" style="15" customWidth="1"/>
    <col min="13311" max="13312" width="2.85546875" style="15" customWidth="1"/>
    <col min="13313" max="13313" width="7" style="15" customWidth="1"/>
    <col min="13314" max="13314" width="38" style="15" customWidth="1"/>
    <col min="13315" max="13316" width="8.28515625" style="15" customWidth="1"/>
    <col min="13317" max="13318" width="2.85546875" style="15" customWidth="1"/>
    <col min="13319" max="13319" width="9.85546875" style="15" customWidth="1"/>
    <col min="13320" max="13322" width="9.140625" style="15"/>
    <col min="13323" max="13323" width="9.85546875" style="15" customWidth="1"/>
    <col min="13324" max="13562" width="9.140625" style="15"/>
    <col min="13563" max="13563" width="6.140625" style="15" customWidth="1"/>
    <col min="13564" max="13564" width="36.140625" style="15" customWidth="1"/>
    <col min="13565" max="13565" width="8.140625" style="15" customWidth="1"/>
    <col min="13566" max="13566" width="8" style="15" customWidth="1"/>
    <col min="13567" max="13568" width="2.85546875" style="15" customWidth="1"/>
    <col min="13569" max="13569" width="7" style="15" customWidth="1"/>
    <col min="13570" max="13570" width="38" style="15" customWidth="1"/>
    <col min="13571" max="13572" width="8.28515625" style="15" customWidth="1"/>
    <col min="13573" max="13574" width="2.85546875" style="15" customWidth="1"/>
    <col min="13575" max="13575" width="9.85546875" style="15" customWidth="1"/>
    <col min="13576" max="13578" width="9.140625" style="15"/>
    <col min="13579" max="13579" width="9.85546875" style="15" customWidth="1"/>
    <col min="13580" max="13818" width="9.140625" style="15"/>
    <col min="13819" max="13819" width="6.140625" style="15" customWidth="1"/>
    <col min="13820" max="13820" width="36.140625" style="15" customWidth="1"/>
    <col min="13821" max="13821" width="8.140625" style="15" customWidth="1"/>
    <col min="13822" max="13822" width="8" style="15" customWidth="1"/>
    <col min="13823" max="13824" width="2.85546875" style="15" customWidth="1"/>
    <col min="13825" max="13825" width="7" style="15" customWidth="1"/>
    <col min="13826" max="13826" width="38" style="15" customWidth="1"/>
    <col min="13827" max="13828" width="8.28515625" style="15" customWidth="1"/>
    <col min="13829" max="13830" width="2.85546875" style="15" customWidth="1"/>
    <col min="13831" max="13831" width="9.85546875" style="15" customWidth="1"/>
    <col min="13832" max="13834" width="9.140625" style="15"/>
    <col min="13835" max="13835" width="9.85546875" style="15" customWidth="1"/>
    <col min="13836" max="14074" width="9.140625" style="15"/>
    <col min="14075" max="14075" width="6.140625" style="15" customWidth="1"/>
    <col min="14076" max="14076" width="36.140625" style="15" customWidth="1"/>
    <col min="14077" max="14077" width="8.140625" style="15" customWidth="1"/>
    <col min="14078" max="14078" width="8" style="15" customWidth="1"/>
    <col min="14079" max="14080" width="2.85546875" style="15" customWidth="1"/>
    <col min="14081" max="14081" width="7" style="15" customWidth="1"/>
    <col min="14082" max="14082" width="38" style="15" customWidth="1"/>
    <col min="14083" max="14084" width="8.28515625" style="15" customWidth="1"/>
    <col min="14085" max="14086" width="2.85546875" style="15" customWidth="1"/>
    <col min="14087" max="14087" width="9.85546875" style="15" customWidth="1"/>
    <col min="14088" max="14090" width="9.140625" style="15"/>
    <col min="14091" max="14091" width="9.85546875" style="15" customWidth="1"/>
    <col min="14092" max="14330" width="9.140625" style="15"/>
    <col min="14331" max="14331" width="6.140625" style="15" customWidth="1"/>
    <col min="14332" max="14332" width="36.140625" style="15" customWidth="1"/>
    <col min="14333" max="14333" width="8.140625" style="15" customWidth="1"/>
    <col min="14334" max="14334" width="8" style="15" customWidth="1"/>
    <col min="14335" max="14336" width="2.85546875" style="15" customWidth="1"/>
    <col min="14337" max="14337" width="7" style="15" customWidth="1"/>
    <col min="14338" max="14338" width="38" style="15" customWidth="1"/>
    <col min="14339" max="14340" width="8.28515625" style="15" customWidth="1"/>
    <col min="14341" max="14342" width="2.85546875" style="15" customWidth="1"/>
    <col min="14343" max="14343" width="9.85546875" style="15" customWidth="1"/>
    <col min="14344" max="14346" width="9.140625" style="15"/>
    <col min="14347" max="14347" width="9.85546875" style="15" customWidth="1"/>
    <col min="14348" max="14586" width="9.140625" style="15"/>
    <col min="14587" max="14587" width="6.140625" style="15" customWidth="1"/>
    <col min="14588" max="14588" width="36.140625" style="15" customWidth="1"/>
    <col min="14589" max="14589" width="8.140625" style="15" customWidth="1"/>
    <col min="14590" max="14590" width="8" style="15" customWidth="1"/>
    <col min="14591" max="14592" width="2.85546875" style="15" customWidth="1"/>
    <col min="14593" max="14593" width="7" style="15" customWidth="1"/>
    <col min="14594" max="14594" width="38" style="15" customWidth="1"/>
    <col min="14595" max="14596" width="8.28515625" style="15" customWidth="1"/>
    <col min="14597" max="14598" width="2.85546875" style="15" customWidth="1"/>
    <col min="14599" max="14599" width="9.85546875" style="15" customWidth="1"/>
    <col min="14600" max="14602" width="9.140625" style="15"/>
    <col min="14603" max="14603" width="9.85546875" style="15" customWidth="1"/>
    <col min="14604" max="14842" width="9.140625" style="15"/>
    <col min="14843" max="14843" width="6.140625" style="15" customWidth="1"/>
    <col min="14844" max="14844" width="36.140625" style="15" customWidth="1"/>
    <col min="14845" max="14845" width="8.140625" style="15" customWidth="1"/>
    <col min="14846" max="14846" width="8" style="15" customWidth="1"/>
    <col min="14847" max="14848" width="2.85546875" style="15" customWidth="1"/>
    <col min="14849" max="14849" width="7" style="15" customWidth="1"/>
    <col min="14850" max="14850" width="38" style="15" customWidth="1"/>
    <col min="14851" max="14852" width="8.28515625" style="15" customWidth="1"/>
    <col min="14853" max="14854" width="2.85546875" style="15" customWidth="1"/>
    <col min="14855" max="14855" width="9.85546875" style="15" customWidth="1"/>
    <col min="14856" max="14858" width="9.140625" style="15"/>
    <col min="14859" max="14859" width="9.85546875" style="15" customWidth="1"/>
    <col min="14860" max="15098" width="9.140625" style="15"/>
    <col min="15099" max="15099" width="6.140625" style="15" customWidth="1"/>
    <col min="15100" max="15100" width="36.140625" style="15" customWidth="1"/>
    <col min="15101" max="15101" width="8.140625" style="15" customWidth="1"/>
    <col min="15102" max="15102" width="8" style="15" customWidth="1"/>
    <col min="15103" max="15104" width="2.85546875" style="15" customWidth="1"/>
    <col min="15105" max="15105" width="7" style="15" customWidth="1"/>
    <col min="15106" max="15106" width="38" style="15" customWidth="1"/>
    <col min="15107" max="15108" width="8.28515625" style="15" customWidth="1"/>
    <col min="15109" max="15110" width="2.85546875" style="15" customWidth="1"/>
    <col min="15111" max="15111" width="9.85546875" style="15" customWidth="1"/>
    <col min="15112" max="15114" width="9.140625" style="15"/>
    <col min="15115" max="15115" width="9.85546875" style="15" customWidth="1"/>
    <col min="15116" max="15354" width="9.140625" style="15"/>
    <col min="15355" max="15355" width="6.140625" style="15" customWidth="1"/>
    <col min="15356" max="15356" width="36.140625" style="15" customWidth="1"/>
    <col min="15357" max="15357" width="8.140625" style="15" customWidth="1"/>
    <col min="15358" max="15358" width="8" style="15" customWidth="1"/>
    <col min="15359" max="15360" width="2.85546875" style="15" customWidth="1"/>
    <col min="15361" max="15361" width="7" style="15" customWidth="1"/>
    <col min="15362" max="15362" width="38" style="15" customWidth="1"/>
    <col min="15363" max="15364" width="8.28515625" style="15" customWidth="1"/>
    <col min="15365" max="15366" width="2.85546875" style="15" customWidth="1"/>
    <col min="15367" max="15367" width="9.85546875" style="15" customWidth="1"/>
    <col min="15368" max="15370" width="9.140625" style="15"/>
    <col min="15371" max="15371" width="9.85546875" style="15" customWidth="1"/>
    <col min="15372" max="15610" width="9.140625" style="15"/>
    <col min="15611" max="15611" width="6.140625" style="15" customWidth="1"/>
    <col min="15612" max="15612" width="36.140625" style="15" customWidth="1"/>
    <col min="15613" max="15613" width="8.140625" style="15" customWidth="1"/>
    <col min="15614" max="15614" width="8" style="15" customWidth="1"/>
    <col min="15615" max="15616" width="2.85546875" style="15" customWidth="1"/>
    <col min="15617" max="15617" width="7" style="15" customWidth="1"/>
    <col min="15618" max="15618" width="38" style="15" customWidth="1"/>
    <col min="15619" max="15620" width="8.28515625" style="15" customWidth="1"/>
    <col min="15621" max="15622" width="2.85546875" style="15" customWidth="1"/>
    <col min="15623" max="15623" width="9.85546875" style="15" customWidth="1"/>
    <col min="15624" max="15626" width="9.140625" style="15"/>
    <col min="15627" max="15627" width="9.85546875" style="15" customWidth="1"/>
    <col min="15628" max="15866" width="9.140625" style="15"/>
    <col min="15867" max="15867" width="6.140625" style="15" customWidth="1"/>
    <col min="15868" max="15868" width="36.140625" style="15" customWidth="1"/>
    <col min="15869" max="15869" width="8.140625" style="15" customWidth="1"/>
    <col min="15870" max="15870" width="8" style="15" customWidth="1"/>
    <col min="15871" max="15872" width="2.85546875" style="15" customWidth="1"/>
    <col min="15873" max="15873" width="7" style="15" customWidth="1"/>
    <col min="15874" max="15874" width="38" style="15" customWidth="1"/>
    <col min="15875" max="15876" width="8.28515625" style="15" customWidth="1"/>
    <col min="15877" max="15878" width="2.85546875" style="15" customWidth="1"/>
    <col min="15879" max="15879" width="9.85546875" style="15" customWidth="1"/>
    <col min="15880" max="15882" width="9.140625" style="15"/>
    <col min="15883" max="15883" width="9.85546875" style="15" customWidth="1"/>
    <col min="15884" max="16122" width="9.140625" style="15"/>
    <col min="16123" max="16123" width="6.140625" style="15" customWidth="1"/>
    <col min="16124" max="16124" width="36.140625" style="15" customWidth="1"/>
    <col min="16125" max="16125" width="8.140625" style="15" customWidth="1"/>
    <col min="16126" max="16126" width="8" style="15" customWidth="1"/>
    <col min="16127" max="16128" width="2.85546875" style="15" customWidth="1"/>
    <col min="16129" max="16129" width="7" style="15" customWidth="1"/>
    <col min="16130" max="16130" width="38" style="15" customWidth="1"/>
    <col min="16131" max="16132" width="8.28515625" style="15" customWidth="1"/>
    <col min="16133" max="16134" width="2.85546875" style="15" customWidth="1"/>
    <col min="16135" max="16135" width="9.85546875" style="15" customWidth="1"/>
    <col min="16136" max="16138" width="9.140625" style="15"/>
    <col min="16139" max="16139" width="9.85546875" style="15" customWidth="1"/>
    <col min="16140" max="16384" width="9.140625" style="15"/>
  </cols>
  <sheetData>
    <row r="1" spans="1:22" s="83" customFormat="1" ht="33" customHeight="1" x14ac:dyDescent="0.2">
      <c r="A1" s="153" t="s">
        <v>95</v>
      </c>
      <c r="B1" s="41"/>
      <c r="C1" s="5"/>
      <c r="D1" s="324">
        <v>116</v>
      </c>
      <c r="E1" s="324"/>
      <c r="F1" s="324"/>
      <c r="J1" s="2"/>
      <c r="P1" s="87"/>
      <c r="Q1" s="80"/>
      <c r="R1" s="80"/>
      <c r="S1" s="81"/>
      <c r="T1" s="82"/>
      <c r="U1" s="82"/>
      <c r="V1" s="87"/>
    </row>
    <row r="2" spans="1:22" s="16" customFormat="1" ht="27.95" customHeight="1" thickBot="1" x14ac:dyDescent="0.4">
      <c r="C2" s="4" t="s">
        <v>24</v>
      </c>
      <c r="D2" s="2"/>
      <c r="E2" s="2"/>
      <c r="F2" s="2"/>
    </row>
    <row r="3" spans="1:22" s="16" customFormat="1" ht="21" customHeight="1" thickBot="1" x14ac:dyDescent="0.25">
      <c r="A3" s="328" t="s">
        <v>3</v>
      </c>
      <c r="B3" s="329"/>
      <c r="C3" s="329"/>
      <c r="D3" s="329"/>
      <c r="E3" s="329"/>
      <c r="F3" s="330"/>
    </row>
    <row r="4" spans="1:22" s="3" customFormat="1" ht="18" x14ac:dyDescent="0.2">
      <c r="A4" s="331" t="s">
        <v>5</v>
      </c>
      <c r="B4" s="332"/>
      <c r="C4" s="58" t="s">
        <v>8</v>
      </c>
      <c r="D4" s="331" t="s">
        <v>5</v>
      </c>
      <c r="E4" s="332"/>
      <c r="F4" s="58" t="s">
        <v>9</v>
      </c>
    </row>
    <row r="5" spans="1:22" s="16" customFormat="1" ht="24.75" customHeight="1" x14ac:dyDescent="0.2">
      <c r="A5" s="347" t="s">
        <v>80</v>
      </c>
      <c r="B5" s="348"/>
      <c r="C5" s="349"/>
      <c r="D5" s="336" t="s">
        <v>46</v>
      </c>
      <c r="E5" s="337"/>
      <c r="F5" s="338"/>
    </row>
    <row r="6" spans="1:22" s="79" customFormat="1" ht="129.94999999999999" customHeight="1" x14ac:dyDescent="0.2">
      <c r="A6" s="333" t="s">
        <v>93</v>
      </c>
      <c r="B6" s="334"/>
      <c r="C6" s="335"/>
      <c r="D6" s="333" t="s">
        <v>94</v>
      </c>
      <c r="E6" s="334"/>
      <c r="F6" s="335"/>
    </row>
    <row r="7" spans="1:22" ht="12.75" customHeight="1" x14ac:dyDescent="0.2">
      <c r="A7" s="339" t="s">
        <v>4</v>
      </c>
      <c r="B7" s="350" t="s">
        <v>0</v>
      </c>
      <c r="C7" s="343" t="s">
        <v>1</v>
      </c>
      <c r="D7" s="339" t="s">
        <v>4</v>
      </c>
      <c r="E7" s="341" t="s">
        <v>0</v>
      </c>
      <c r="F7" s="343" t="s">
        <v>1</v>
      </c>
    </row>
    <row r="8" spans="1:22" x14ac:dyDescent="0.2">
      <c r="A8" s="340"/>
      <c r="B8" s="351"/>
      <c r="C8" s="344"/>
      <c r="D8" s="340"/>
      <c r="E8" s="342"/>
      <c r="F8" s="344"/>
    </row>
    <row r="9" spans="1:22" s="20" customFormat="1" ht="14.25" customHeight="1" x14ac:dyDescent="0.2">
      <c r="A9" s="17">
        <v>9110</v>
      </c>
      <c r="B9" s="73" t="s">
        <v>27</v>
      </c>
      <c r="C9" s="69">
        <v>0</v>
      </c>
      <c r="D9" s="17">
        <v>7750</v>
      </c>
      <c r="E9" s="18" t="s">
        <v>47</v>
      </c>
      <c r="F9" s="34">
        <v>0</v>
      </c>
      <c r="G9"/>
      <c r="H9" s="19"/>
      <c r="K9" s="19"/>
      <c r="L9" s="19"/>
    </row>
    <row r="10" spans="1:22" s="20" customFormat="1" ht="14.25" customHeight="1" x14ac:dyDescent="0.2">
      <c r="A10" s="21">
        <v>220</v>
      </c>
      <c r="B10" s="74" t="s">
        <v>64</v>
      </c>
      <c r="C10" s="70">
        <v>293</v>
      </c>
      <c r="D10" s="21">
        <v>7760</v>
      </c>
      <c r="E10" s="22" t="s">
        <v>48</v>
      </c>
      <c r="F10" s="32">
        <v>871</v>
      </c>
      <c r="G10"/>
      <c r="H10" s="19"/>
      <c r="K10" s="19"/>
      <c r="L10" s="19"/>
    </row>
    <row r="11" spans="1:22" s="20" customFormat="1" ht="14.25" customHeight="1" x14ac:dyDescent="0.2">
      <c r="A11" s="21">
        <v>870</v>
      </c>
      <c r="B11" s="74" t="s">
        <v>65</v>
      </c>
      <c r="C11" s="70">
        <v>273</v>
      </c>
      <c r="D11" s="21">
        <v>7770</v>
      </c>
      <c r="E11" s="22" t="s">
        <v>49</v>
      </c>
      <c r="F11" s="32">
        <v>345</v>
      </c>
      <c r="G11"/>
      <c r="H11" s="19"/>
      <c r="K11" s="19"/>
      <c r="L11" s="19"/>
    </row>
    <row r="12" spans="1:22" s="20" customFormat="1" ht="14.25" customHeight="1" x14ac:dyDescent="0.2">
      <c r="A12" s="21">
        <v>2740</v>
      </c>
      <c r="B12" s="74" t="s">
        <v>66</v>
      </c>
      <c r="C12" s="70">
        <v>239</v>
      </c>
      <c r="D12" s="21">
        <v>7780</v>
      </c>
      <c r="E12" s="22" t="s">
        <v>50</v>
      </c>
      <c r="F12" s="32">
        <v>1623</v>
      </c>
      <c r="G12"/>
      <c r="H12" s="19"/>
      <c r="K12" s="19"/>
      <c r="L12" s="19"/>
    </row>
    <row r="13" spans="1:22" s="20" customFormat="1" ht="14.25" customHeight="1" x14ac:dyDescent="0.2">
      <c r="A13" s="21">
        <v>3010</v>
      </c>
      <c r="B13" s="74" t="s">
        <v>30</v>
      </c>
      <c r="C13" s="70">
        <v>321</v>
      </c>
      <c r="D13" s="21">
        <v>7790</v>
      </c>
      <c r="E13" s="22" t="s">
        <v>81</v>
      </c>
      <c r="F13" s="32">
        <v>854</v>
      </c>
      <c r="G13"/>
      <c r="H13" s="19"/>
      <c r="K13" s="19"/>
      <c r="L13" s="19"/>
    </row>
    <row r="14" spans="1:22" s="20" customFormat="1" ht="14.25" customHeight="1" x14ac:dyDescent="0.2">
      <c r="A14" s="21">
        <v>3020</v>
      </c>
      <c r="B14" s="74" t="s">
        <v>31</v>
      </c>
      <c r="C14" s="70">
        <v>216</v>
      </c>
      <c r="D14" s="21">
        <v>7800</v>
      </c>
      <c r="E14" s="22" t="s">
        <v>82</v>
      </c>
      <c r="F14" s="32">
        <v>487</v>
      </c>
      <c r="G14"/>
      <c r="H14" s="19"/>
      <c r="K14" s="19"/>
      <c r="L14" s="19"/>
    </row>
    <row r="15" spans="1:22" s="20" customFormat="1" ht="14.25" customHeight="1" x14ac:dyDescent="0.2">
      <c r="A15" s="21">
        <v>3030</v>
      </c>
      <c r="B15" s="74" t="s">
        <v>67</v>
      </c>
      <c r="C15" s="70">
        <v>300</v>
      </c>
      <c r="D15" s="71">
        <v>7810</v>
      </c>
      <c r="E15" s="23" t="s">
        <v>83</v>
      </c>
      <c r="F15" s="35">
        <v>859</v>
      </c>
      <c r="G15"/>
      <c r="H15" s="19"/>
      <c r="K15" s="19"/>
      <c r="L15" s="19"/>
    </row>
    <row r="16" spans="1:22" s="20" customFormat="1" ht="14.25" customHeight="1" x14ac:dyDescent="0.2">
      <c r="A16" s="21">
        <v>3040</v>
      </c>
      <c r="B16" s="74" t="s">
        <v>68</v>
      </c>
      <c r="C16" s="70">
        <v>224</v>
      </c>
      <c r="D16" s="72">
        <v>7820</v>
      </c>
      <c r="E16" s="24" t="s">
        <v>51</v>
      </c>
      <c r="F16" s="36">
        <v>276</v>
      </c>
      <c r="G16"/>
      <c r="H16" s="19"/>
      <c r="K16" s="19"/>
      <c r="L16" s="19"/>
    </row>
    <row r="17" spans="1:13" s="20" customFormat="1" ht="14.25" customHeight="1" x14ac:dyDescent="0.2">
      <c r="A17" s="21">
        <v>7590</v>
      </c>
      <c r="B17" s="74" t="s">
        <v>69</v>
      </c>
      <c r="C17" s="70">
        <v>576</v>
      </c>
      <c r="D17" s="21">
        <v>7830</v>
      </c>
      <c r="E17" s="22" t="s">
        <v>29</v>
      </c>
      <c r="F17" s="32">
        <v>411</v>
      </c>
      <c r="G17"/>
      <c r="H17" s="19"/>
      <c r="K17" s="19"/>
      <c r="L17" s="19"/>
    </row>
    <row r="18" spans="1:13" s="20" customFormat="1" ht="14.25" customHeight="1" x14ac:dyDescent="0.2">
      <c r="A18" s="21">
        <v>7600</v>
      </c>
      <c r="B18" s="74" t="s">
        <v>35</v>
      </c>
      <c r="C18" s="70">
        <v>221</v>
      </c>
      <c r="D18" s="21">
        <v>7840</v>
      </c>
      <c r="E18" s="22" t="s">
        <v>87</v>
      </c>
      <c r="F18" s="32">
        <v>210</v>
      </c>
      <c r="G18"/>
      <c r="H18" s="19"/>
      <c r="K18" s="19"/>
      <c r="L18" s="19"/>
    </row>
    <row r="19" spans="1:13" s="20" customFormat="1" ht="14.25" customHeight="1" x14ac:dyDescent="0.2">
      <c r="A19" s="21">
        <v>3110</v>
      </c>
      <c r="B19" s="74" t="s">
        <v>36</v>
      </c>
      <c r="C19" s="70">
        <v>278</v>
      </c>
      <c r="D19" s="21">
        <v>7850</v>
      </c>
      <c r="E19" s="22" t="s">
        <v>89</v>
      </c>
      <c r="F19" s="32">
        <v>718</v>
      </c>
      <c r="G19"/>
      <c r="H19" s="19"/>
      <c r="K19" s="19"/>
      <c r="L19" s="19"/>
    </row>
    <row r="20" spans="1:13" s="20" customFormat="1" ht="14.25" customHeight="1" x14ac:dyDescent="0.2">
      <c r="A20" s="21">
        <v>4280</v>
      </c>
      <c r="B20" s="74" t="s">
        <v>37</v>
      </c>
      <c r="C20" s="70">
        <v>159</v>
      </c>
      <c r="D20" s="21">
        <v>7860</v>
      </c>
      <c r="E20" s="22" t="s">
        <v>74</v>
      </c>
      <c r="F20" s="32">
        <v>583</v>
      </c>
      <c r="G20"/>
      <c r="H20" s="19"/>
      <c r="K20" s="19"/>
      <c r="L20" s="19"/>
    </row>
    <row r="21" spans="1:13" s="20" customFormat="1" ht="14.25" customHeight="1" x14ac:dyDescent="0.2">
      <c r="A21" s="21">
        <v>7630</v>
      </c>
      <c r="B21" s="74" t="s">
        <v>39</v>
      </c>
      <c r="C21" s="70">
        <v>3000</v>
      </c>
      <c r="D21" s="21">
        <v>8550</v>
      </c>
      <c r="E21" s="22" t="s">
        <v>32</v>
      </c>
      <c r="F21" s="32">
        <v>658</v>
      </c>
      <c r="G21"/>
      <c r="H21" s="19"/>
      <c r="J21" s="12"/>
      <c r="K21" s="19"/>
      <c r="L21" s="19"/>
    </row>
    <row r="22" spans="1:13" s="20" customFormat="1" ht="14.25" customHeight="1" x14ac:dyDescent="0.2">
      <c r="A22" s="21">
        <v>8520</v>
      </c>
      <c r="B22" s="74" t="s">
        <v>42</v>
      </c>
      <c r="C22" s="70">
        <v>1510</v>
      </c>
      <c r="D22" s="21">
        <v>8560</v>
      </c>
      <c r="E22" s="6" t="s">
        <v>33</v>
      </c>
      <c r="F22" s="32">
        <v>716</v>
      </c>
      <c r="G22"/>
      <c r="H22" s="19"/>
      <c r="I22" s="19"/>
      <c r="J22" s="12"/>
      <c r="K22" s="19"/>
      <c r="L22" s="19"/>
    </row>
    <row r="23" spans="1:13" s="20" customFormat="1" ht="14.25" customHeight="1" x14ac:dyDescent="0.2">
      <c r="A23" s="21">
        <v>8530</v>
      </c>
      <c r="B23" s="74" t="s">
        <v>33</v>
      </c>
      <c r="C23" s="70">
        <v>780</v>
      </c>
      <c r="D23" s="21">
        <v>8570</v>
      </c>
      <c r="E23" s="25" t="s">
        <v>34</v>
      </c>
      <c r="F23" s="32">
        <v>750</v>
      </c>
      <c r="G23"/>
      <c r="I23" s="19"/>
      <c r="K23" s="19"/>
      <c r="L23" s="19"/>
    </row>
    <row r="24" spans="1:13" s="20" customFormat="1" ht="14.25" customHeight="1" x14ac:dyDescent="0.2">
      <c r="A24" s="21">
        <v>8540</v>
      </c>
      <c r="B24" s="74" t="s">
        <v>70</v>
      </c>
      <c r="C24" s="70">
        <v>732</v>
      </c>
      <c r="D24" s="21">
        <v>7890</v>
      </c>
      <c r="E24" s="22" t="s">
        <v>75</v>
      </c>
      <c r="F24" s="32">
        <v>1503</v>
      </c>
      <c r="G24"/>
      <c r="I24" s="19"/>
      <c r="K24" s="19"/>
      <c r="L24" s="19"/>
      <c r="M24" s="19"/>
    </row>
    <row r="25" spans="1:13" s="20" customFormat="1" ht="14.25" customHeight="1" x14ac:dyDescent="0.2">
      <c r="A25" s="21">
        <v>7660</v>
      </c>
      <c r="B25" s="74" t="s">
        <v>45</v>
      </c>
      <c r="C25" s="70">
        <v>660</v>
      </c>
      <c r="D25" s="21">
        <v>9360</v>
      </c>
      <c r="E25" s="22" t="s">
        <v>38</v>
      </c>
      <c r="F25" s="32">
        <v>3100</v>
      </c>
      <c r="G25"/>
      <c r="I25" s="19"/>
      <c r="K25" s="19"/>
      <c r="M25" s="19"/>
    </row>
    <row r="26" spans="1:13" s="20" customFormat="1" ht="14.25" customHeight="1" x14ac:dyDescent="0.2">
      <c r="A26" s="21">
        <v>7670</v>
      </c>
      <c r="B26" s="75" t="s">
        <v>29</v>
      </c>
      <c r="C26" s="70">
        <v>756</v>
      </c>
      <c r="D26" s="21">
        <v>3170</v>
      </c>
      <c r="E26" s="22" t="s">
        <v>76</v>
      </c>
      <c r="F26" s="32">
        <v>146</v>
      </c>
      <c r="G26"/>
      <c r="I26" s="19"/>
      <c r="K26" s="19"/>
      <c r="M26" s="19"/>
    </row>
    <row r="27" spans="1:13" s="20" customFormat="1" ht="14.25" customHeight="1" x14ac:dyDescent="0.2">
      <c r="A27" s="21">
        <v>8660</v>
      </c>
      <c r="B27" s="74" t="s">
        <v>71</v>
      </c>
      <c r="C27" s="70">
        <v>542</v>
      </c>
      <c r="D27" s="21">
        <v>7920</v>
      </c>
      <c r="E27" s="22" t="s">
        <v>77</v>
      </c>
      <c r="F27" s="32">
        <v>392</v>
      </c>
      <c r="G27"/>
      <c r="I27" s="19"/>
      <c r="K27" s="19"/>
      <c r="M27" s="19"/>
    </row>
    <row r="28" spans="1:13" s="20" customFormat="1" ht="14.25" customHeight="1" x14ac:dyDescent="0.2">
      <c r="A28" s="21">
        <v>7680</v>
      </c>
      <c r="B28" s="74" t="s">
        <v>28</v>
      </c>
      <c r="C28" s="70">
        <v>544</v>
      </c>
      <c r="D28" s="21">
        <v>11160</v>
      </c>
      <c r="E28" s="22" t="s">
        <v>88</v>
      </c>
      <c r="F28" s="32">
        <v>489</v>
      </c>
      <c r="G28"/>
      <c r="I28" s="19"/>
      <c r="K28" s="19"/>
      <c r="M28" s="19"/>
    </row>
    <row r="29" spans="1:13" s="20" customFormat="1" ht="14.25" customHeight="1" x14ac:dyDescent="0.2">
      <c r="A29" s="21">
        <v>7690</v>
      </c>
      <c r="B29" s="74" t="s">
        <v>52</v>
      </c>
      <c r="C29" s="70">
        <v>326</v>
      </c>
      <c r="D29" s="21">
        <v>3220</v>
      </c>
      <c r="E29" s="22" t="s">
        <v>40</v>
      </c>
      <c r="F29" s="32">
        <v>349</v>
      </c>
      <c r="G29"/>
      <c r="I29" s="19"/>
      <c r="K29" s="19"/>
      <c r="M29" s="19"/>
    </row>
    <row r="30" spans="1:13" s="20" customFormat="1" ht="14.25" customHeight="1" x14ac:dyDescent="0.2">
      <c r="A30" s="21">
        <v>7700</v>
      </c>
      <c r="B30" s="74" t="s">
        <v>53</v>
      </c>
      <c r="C30" s="70">
        <v>884</v>
      </c>
      <c r="D30" s="21">
        <v>3230</v>
      </c>
      <c r="E30" s="22" t="s">
        <v>41</v>
      </c>
      <c r="F30" s="32">
        <v>426</v>
      </c>
      <c r="G30"/>
      <c r="I30" s="19"/>
      <c r="K30" s="19"/>
      <c r="M30" s="19"/>
    </row>
    <row r="31" spans="1:13" s="20" customFormat="1" ht="14.25" customHeight="1" x14ac:dyDescent="0.2">
      <c r="A31" s="21">
        <v>7710</v>
      </c>
      <c r="B31" s="74" t="s">
        <v>54</v>
      </c>
      <c r="C31" s="70">
        <v>389</v>
      </c>
      <c r="D31" s="21">
        <v>3240</v>
      </c>
      <c r="E31" s="22" t="s">
        <v>78</v>
      </c>
      <c r="F31" s="32">
        <v>245</v>
      </c>
      <c r="G31"/>
      <c r="I31" s="19"/>
      <c r="K31" s="19"/>
      <c r="M31" s="19"/>
    </row>
    <row r="32" spans="1:13" s="20" customFormat="1" ht="14.25" customHeight="1" x14ac:dyDescent="0.2">
      <c r="A32" s="21">
        <v>11050</v>
      </c>
      <c r="B32" s="74" t="s">
        <v>55</v>
      </c>
      <c r="C32" s="70">
        <v>899</v>
      </c>
      <c r="D32" s="21">
        <v>470</v>
      </c>
      <c r="E32" s="22" t="s">
        <v>43</v>
      </c>
      <c r="F32" s="32">
        <v>251</v>
      </c>
      <c r="G32"/>
      <c r="I32" s="19"/>
      <c r="K32" s="19"/>
      <c r="M32" s="19"/>
    </row>
    <row r="33" spans="1:13" s="20" customFormat="1" ht="14.25" customHeight="1" x14ac:dyDescent="0.2">
      <c r="A33" s="21">
        <v>11010</v>
      </c>
      <c r="B33" s="74" t="s">
        <v>72</v>
      </c>
      <c r="C33" s="70">
        <v>1227</v>
      </c>
      <c r="D33" s="21">
        <v>480</v>
      </c>
      <c r="E33" s="22" t="s">
        <v>44</v>
      </c>
      <c r="F33" s="32">
        <v>353</v>
      </c>
      <c r="G33"/>
      <c r="I33" s="19"/>
      <c r="K33" s="19"/>
      <c r="M33" s="19"/>
    </row>
    <row r="34" spans="1:13" s="20" customFormat="1" ht="14.25" customHeight="1" x14ac:dyDescent="0.2">
      <c r="A34" s="21">
        <v>11020</v>
      </c>
      <c r="B34" s="74" t="s">
        <v>73</v>
      </c>
      <c r="C34" s="70">
        <v>621</v>
      </c>
      <c r="D34" s="21">
        <v>490</v>
      </c>
      <c r="E34" s="22" t="s">
        <v>79</v>
      </c>
      <c r="F34" s="32">
        <v>406</v>
      </c>
      <c r="G34"/>
      <c r="I34" s="19"/>
      <c r="K34" s="19"/>
      <c r="M34" s="19"/>
    </row>
    <row r="35" spans="1:13" ht="14.25" customHeight="1" x14ac:dyDescent="0.2">
      <c r="A35" s="21">
        <v>11030</v>
      </c>
      <c r="B35" t="s">
        <v>56</v>
      </c>
      <c r="C35" s="63">
        <v>479</v>
      </c>
      <c r="D35" s="21">
        <v>9110</v>
      </c>
      <c r="E35" s="22" t="s">
        <v>27</v>
      </c>
      <c r="F35" s="32">
        <v>168</v>
      </c>
      <c r="G35"/>
      <c r="I35" s="26"/>
    </row>
    <row r="36" spans="1:13" ht="14.25" customHeight="1" x14ac:dyDescent="0.2">
      <c r="A36" s="21">
        <v>11320</v>
      </c>
      <c r="B36" t="s">
        <v>57</v>
      </c>
      <c r="C36" s="63">
        <v>404</v>
      </c>
      <c r="D36" s="21"/>
      <c r="E36" s="22"/>
      <c r="F36" s="33"/>
      <c r="G36"/>
    </row>
    <row r="37" spans="1:13" ht="14.25" customHeight="1" x14ac:dyDescent="0.2">
      <c r="A37" s="21">
        <v>11040</v>
      </c>
      <c r="B37" t="s">
        <v>58</v>
      </c>
      <c r="C37" s="63">
        <v>1030</v>
      </c>
      <c r="D37" s="28"/>
      <c r="E37" s="22"/>
      <c r="F37" s="63"/>
      <c r="G37"/>
    </row>
    <row r="38" spans="1:13" ht="14.25" customHeight="1" x14ac:dyDescent="0.2">
      <c r="A38" s="21">
        <v>11410</v>
      </c>
      <c r="B38" t="s">
        <v>90</v>
      </c>
      <c r="C38" s="63">
        <v>565</v>
      </c>
      <c r="D38" s="28"/>
      <c r="E38" s="27"/>
      <c r="F38" s="63"/>
      <c r="G38"/>
    </row>
    <row r="39" spans="1:13" ht="14.25" customHeight="1" x14ac:dyDescent="0.2">
      <c r="A39" s="21">
        <v>7750</v>
      </c>
      <c r="B39" t="s">
        <v>47</v>
      </c>
      <c r="C39" s="63">
        <v>950</v>
      </c>
      <c r="D39" s="28"/>
      <c r="E39" s="22"/>
      <c r="F39" s="63"/>
      <c r="G39"/>
    </row>
    <row r="40" spans="1:13" x14ac:dyDescent="0.2">
      <c r="A40" s="21"/>
      <c r="B40"/>
      <c r="C40" s="63"/>
      <c r="D40" s="28"/>
      <c r="E40" s="27"/>
      <c r="F40" s="63"/>
      <c r="G40"/>
    </row>
    <row r="41" spans="1:13" x14ac:dyDescent="0.2">
      <c r="A41" s="28"/>
      <c r="B41" s="76"/>
      <c r="C41" s="63"/>
      <c r="D41" s="28"/>
      <c r="E41" s="27"/>
      <c r="F41" s="63"/>
    </row>
    <row r="42" spans="1:13" ht="13.5" thickBot="1" x14ac:dyDescent="0.25">
      <c r="A42" s="64"/>
      <c r="B42" s="77"/>
      <c r="C42" s="66"/>
      <c r="D42" s="64"/>
      <c r="E42" s="65"/>
      <c r="F42" s="66"/>
    </row>
    <row r="43" spans="1:13" ht="16.5" thickBot="1" x14ac:dyDescent="0.3">
      <c r="A43" s="67" t="s">
        <v>2</v>
      </c>
      <c r="B43" s="78"/>
      <c r="C43" s="57">
        <f>SUM(C9:C42)</f>
        <v>19398</v>
      </c>
      <c r="D43" s="67" t="s">
        <v>2</v>
      </c>
      <c r="E43" s="68"/>
      <c r="F43" s="57">
        <f>SUM(F9:F42)</f>
        <v>17189</v>
      </c>
    </row>
    <row r="44" spans="1:13" s="14" customFormat="1" ht="16.5" thickBot="1" x14ac:dyDescent="0.3">
      <c r="A44" s="345">
        <f>(C43+F43)/1000</f>
        <v>36.587000000000003</v>
      </c>
      <c r="B44" s="346"/>
      <c r="C44" s="346"/>
      <c r="D44" s="346"/>
      <c r="E44" s="346"/>
      <c r="F44" s="346"/>
    </row>
    <row r="45" spans="1:13" x14ac:dyDescent="0.2">
      <c r="C45" s="29"/>
      <c r="F45" s="29"/>
    </row>
    <row r="46" spans="1:13" x14ac:dyDescent="0.2">
      <c r="C46" s="29"/>
      <c r="F46" s="29"/>
    </row>
  </sheetData>
  <mergeCells count="15">
    <mergeCell ref="D1:F1"/>
    <mergeCell ref="A44:F44"/>
    <mergeCell ref="A3:F3"/>
    <mergeCell ref="A4:B4"/>
    <mergeCell ref="D4:E4"/>
    <mergeCell ref="A6:C6"/>
    <mergeCell ref="D6:F6"/>
    <mergeCell ref="A5:C5"/>
    <mergeCell ref="D5:F5"/>
    <mergeCell ref="A7:A8"/>
    <mergeCell ref="B7:B8"/>
    <mergeCell ref="D7:D8"/>
    <mergeCell ref="E7:E8"/>
    <mergeCell ref="C7:C8"/>
    <mergeCell ref="F7:F8"/>
  </mergeCells>
  <printOptions horizontalCentered="1"/>
  <pageMargins left="0.23622047244094491" right="0.23622047244094491" top="0.74803149606299213" bottom="0.74803149606299213" header="0.31496062992125984" footer="0.31496062992125984"/>
  <pageSetup paperSize="9" scale="78" orientation="portrait" r:id="rId1"/>
  <headerFooter alignWithMargins="0">
    <oddFooter>&amp;LAGG. 22/08/24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044D7-25D4-4BCB-B6A9-4F7E6DE208E0}">
  <dimension ref="A1:V118"/>
  <sheetViews>
    <sheetView topLeftCell="A63" workbookViewId="0">
      <selection activeCell="H54" sqref="H54"/>
    </sheetView>
  </sheetViews>
  <sheetFormatPr defaultColWidth="9.140625" defaultRowHeight="12.75" x14ac:dyDescent="0.2"/>
  <cols>
    <col min="1" max="1" width="8.140625" style="9" customWidth="1"/>
    <col min="2" max="2" width="7.28515625" style="9" customWidth="1"/>
    <col min="3" max="3" width="50.85546875" style="9" customWidth="1"/>
    <col min="4" max="4" width="9" style="9" customWidth="1"/>
    <col min="5" max="5" width="7.28515625" style="9" customWidth="1"/>
    <col min="6" max="6" width="5.28515625" style="9" customWidth="1"/>
    <col min="7" max="16384" width="9.140625" style="9"/>
  </cols>
  <sheetData>
    <row r="1" spans="1:22" s="83" customFormat="1" ht="33" customHeight="1" x14ac:dyDescent="0.2">
      <c r="A1" s="153" t="s">
        <v>95</v>
      </c>
      <c r="B1" s="41"/>
      <c r="C1" s="5"/>
      <c r="D1" s="324">
        <v>116</v>
      </c>
      <c r="E1" s="324"/>
      <c r="F1" s="324"/>
      <c r="J1" s="2"/>
      <c r="P1" s="87"/>
      <c r="Q1" s="80"/>
      <c r="R1" s="80"/>
      <c r="S1" s="81"/>
      <c r="T1" s="82"/>
      <c r="U1" s="82"/>
      <c r="V1" s="87"/>
    </row>
    <row r="2" spans="1:22" ht="18" customHeight="1" x14ac:dyDescent="0.2">
      <c r="A2" s="152"/>
      <c r="E2" s="156" t="s">
        <v>174</v>
      </c>
    </row>
    <row r="4" spans="1:22" ht="21.75" customHeight="1" x14ac:dyDescent="0.2">
      <c r="A4" s="90" t="s">
        <v>100</v>
      </c>
    </row>
    <row r="5" spans="1:22" ht="13.5" thickBot="1" x14ac:dyDescent="0.25">
      <c r="A5" s="9" t="s">
        <v>12</v>
      </c>
      <c r="B5" s="157" t="s">
        <v>101</v>
      </c>
      <c r="C5" s="9" t="s">
        <v>102</v>
      </c>
    </row>
    <row r="6" spans="1:22" ht="33.75" customHeight="1" x14ac:dyDescent="0.2">
      <c r="A6" s="158">
        <v>109</v>
      </c>
      <c r="B6" s="159">
        <v>0.53125</v>
      </c>
      <c r="C6" s="363" t="s">
        <v>103</v>
      </c>
      <c r="D6" s="364"/>
      <c r="E6" s="364"/>
      <c r="F6" s="365"/>
    </row>
    <row r="7" spans="1:22" ht="18.75" customHeight="1" thickBot="1" x14ac:dyDescent="0.25">
      <c r="A7" s="160"/>
      <c r="B7" s="161"/>
      <c r="C7" s="162" t="s">
        <v>104</v>
      </c>
      <c r="D7" s="163"/>
      <c r="E7" s="163"/>
      <c r="F7" s="164"/>
    </row>
    <row r="8" spans="1:22" ht="39.75" customHeight="1" x14ac:dyDescent="0.2">
      <c r="A8" s="158">
        <v>134</v>
      </c>
      <c r="B8" s="159">
        <v>0.55902777777777779</v>
      </c>
      <c r="C8" s="363" t="s">
        <v>105</v>
      </c>
      <c r="D8" s="364"/>
      <c r="E8" s="364"/>
      <c r="F8" s="365"/>
    </row>
    <row r="9" spans="1:22" ht="16.5" thickBot="1" x14ac:dyDescent="0.25">
      <c r="A9" s="160"/>
      <c r="B9" s="165"/>
      <c r="C9" s="162" t="s">
        <v>173</v>
      </c>
      <c r="D9" s="166"/>
      <c r="E9" s="166"/>
      <c r="F9" s="167"/>
    </row>
    <row r="10" spans="1:22" ht="18" customHeight="1" x14ac:dyDescent="0.2"/>
    <row r="11" spans="1:22" s="7" customFormat="1" ht="21" thickBot="1" x14ac:dyDescent="0.25">
      <c r="D11" s="2"/>
      <c r="E11" s="5" t="s">
        <v>106</v>
      </c>
    </row>
    <row r="12" spans="1:22" s="7" customFormat="1" ht="35.25" customHeight="1" x14ac:dyDescent="0.2">
      <c r="A12" s="352" t="s">
        <v>107</v>
      </c>
      <c r="B12" s="353"/>
      <c r="C12" s="354"/>
      <c r="D12" s="355"/>
    </row>
    <row r="13" spans="1:22" ht="12" customHeight="1" x14ac:dyDescent="0.2">
      <c r="A13" s="356" t="s">
        <v>4</v>
      </c>
      <c r="B13" s="350" t="s">
        <v>0</v>
      </c>
      <c r="C13" s="358"/>
      <c r="D13" s="361" t="s">
        <v>1</v>
      </c>
    </row>
    <row r="14" spans="1:22" x14ac:dyDescent="0.2">
      <c r="A14" s="357"/>
      <c r="B14" s="359"/>
      <c r="C14" s="360"/>
      <c r="D14" s="362"/>
    </row>
    <row r="15" spans="1:22" x14ac:dyDescent="0.2">
      <c r="A15" s="168">
        <v>2560</v>
      </c>
      <c r="B15" s="169" t="s">
        <v>108</v>
      </c>
      <c r="C15" s="170"/>
      <c r="D15" s="171">
        <v>0</v>
      </c>
    </row>
    <row r="16" spans="1:22" x14ac:dyDescent="0.2">
      <c r="A16" s="172">
        <v>520</v>
      </c>
      <c r="B16" s="173" t="s">
        <v>109</v>
      </c>
      <c r="C16" s="174"/>
      <c r="D16" s="175">
        <v>528.79999999999995</v>
      </c>
    </row>
    <row r="17" spans="1:4" x14ac:dyDescent="0.2">
      <c r="A17" s="172">
        <v>9630</v>
      </c>
      <c r="B17" s="173" t="s">
        <v>110</v>
      </c>
      <c r="C17" s="174"/>
      <c r="D17" s="175">
        <v>387.90000000000009</v>
      </c>
    </row>
    <row r="18" spans="1:4" x14ac:dyDescent="0.2">
      <c r="A18" s="172">
        <v>890</v>
      </c>
      <c r="B18" s="173" t="s">
        <v>111</v>
      </c>
      <c r="C18" s="174"/>
      <c r="D18" s="175">
        <v>507.59999999999991</v>
      </c>
    </row>
    <row r="19" spans="1:4" x14ac:dyDescent="0.2">
      <c r="A19" s="172">
        <v>900</v>
      </c>
      <c r="B19" s="173" t="s">
        <v>112</v>
      </c>
      <c r="C19" s="174"/>
      <c r="D19" s="175">
        <v>458.79999999999995</v>
      </c>
    </row>
    <row r="20" spans="1:4" x14ac:dyDescent="0.2">
      <c r="A20" s="172">
        <v>910</v>
      </c>
      <c r="B20" s="173" t="s">
        <v>113</v>
      </c>
      <c r="C20" s="174"/>
      <c r="D20" s="175">
        <v>323</v>
      </c>
    </row>
    <row r="21" spans="1:4" x14ac:dyDescent="0.2">
      <c r="A21" s="172">
        <v>920</v>
      </c>
      <c r="B21" s="173" t="s">
        <v>114</v>
      </c>
      <c r="C21" s="174"/>
      <c r="D21" s="175">
        <v>322</v>
      </c>
    </row>
    <row r="22" spans="1:4" x14ac:dyDescent="0.2">
      <c r="A22" s="172">
        <v>3710</v>
      </c>
      <c r="B22" s="173" t="s">
        <v>115</v>
      </c>
      <c r="C22" s="174"/>
      <c r="D22" s="175">
        <v>453.80000000000018</v>
      </c>
    </row>
    <row r="23" spans="1:4" x14ac:dyDescent="0.2">
      <c r="A23" s="172">
        <v>3720</v>
      </c>
      <c r="B23" s="173" t="s">
        <v>116</v>
      </c>
      <c r="C23" s="174"/>
      <c r="D23" s="175">
        <v>842.09999999999991</v>
      </c>
    </row>
    <row r="24" spans="1:4" x14ac:dyDescent="0.2">
      <c r="A24" s="172">
        <v>3730</v>
      </c>
      <c r="B24" s="173" t="s">
        <v>117</v>
      </c>
      <c r="C24" s="174"/>
      <c r="D24" s="175">
        <v>543.5</v>
      </c>
    </row>
    <row r="25" spans="1:4" x14ac:dyDescent="0.2">
      <c r="A25" s="172">
        <v>3740</v>
      </c>
      <c r="B25" s="173" t="s">
        <v>118</v>
      </c>
      <c r="C25" s="174"/>
      <c r="D25" s="175">
        <v>304.60000000000036</v>
      </c>
    </row>
    <row r="26" spans="1:4" x14ac:dyDescent="0.2">
      <c r="A26" s="172">
        <v>6320</v>
      </c>
      <c r="B26" s="173" t="s">
        <v>119</v>
      </c>
      <c r="C26" s="174"/>
      <c r="D26" s="175">
        <v>696.69999999999982</v>
      </c>
    </row>
    <row r="27" spans="1:4" x14ac:dyDescent="0.2">
      <c r="A27" s="172">
        <v>6330</v>
      </c>
      <c r="B27" s="173" t="s">
        <v>120</v>
      </c>
      <c r="C27" s="174"/>
      <c r="D27" s="175">
        <v>388.30000000000018</v>
      </c>
    </row>
    <row r="28" spans="1:4" x14ac:dyDescent="0.2">
      <c r="A28" s="172">
        <v>6340</v>
      </c>
      <c r="B28" s="173" t="s">
        <v>121</v>
      </c>
      <c r="C28" s="174"/>
      <c r="D28" s="175">
        <v>569.59999999999945</v>
      </c>
    </row>
    <row r="29" spans="1:4" x14ac:dyDescent="0.2">
      <c r="A29" s="172">
        <v>6350</v>
      </c>
      <c r="B29" s="173" t="s">
        <v>122</v>
      </c>
      <c r="C29" s="174"/>
      <c r="D29" s="175">
        <v>238</v>
      </c>
    </row>
    <row r="30" spans="1:4" x14ac:dyDescent="0.2">
      <c r="A30" s="172">
        <v>6360</v>
      </c>
      <c r="B30" s="173" t="s">
        <v>123</v>
      </c>
      <c r="C30" s="174"/>
      <c r="D30" s="175">
        <v>423</v>
      </c>
    </row>
    <row r="31" spans="1:4" x14ac:dyDescent="0.2">
      <c r="A31" s="172">
        <v>6370</v>
      </c>
      <c r="B31" s="173" t="s">
        <v>124</v>
      </c>
      <c r="C31" s="174"/>
      <c r="D31" s="175">
        <v>416.90000000000055</v>
      </c>
    </row>
    <row r="32" spans="1:4" x14ac:dyDescent="0.2">
      <c r="A32" s="172">
        <v>6380</v>
      </c>
      <c r="B32" s="173" t="s">
        <v>125</v>
      </c>
      <c r="C32" s="174"/>
      <c r="D32" s="175">
        <v>483.39999999999964</v>
      </c>
    </row>
    <row r="33" spans="1:4" x14ac:dyDescent="0.2">
      <c r="A33" s="172">
        <v>6390</v>
      </c>
      <c r="B33" s="173" t="s">
        <v>126</v>
      </c>
      <c r="C33" s="174"/>
      <c r="D33" s="175">
        <v>923.5</v>
      </c>
    </row>
    <row r="34" spans="1:4" x14ac:dyDescent="0.2">
      <c r="A34" s="172">
        <v>6400</v>
      </c>
      <c r="B34" s="173" t="s">
        <v>127</v>
      </c>
      <c r="C34" s="174"/>
      <c r="D34" s="175">
        <v>446</v>
      </c>
    </row>
    <row r="35" spans="1:4" x14ac:dyDescent="0.2">
      <c r="A35" s="172">
        <v>6410</v>
      </c>
      <c r="B35" s="173" t="s">
        <v>128</v>
      </c>
      <c r="C35" s="174"/>
      <c r="D35" s="175">
        <v>330</v>
      </c>
    </row>
    <row r="36" spans="1:4" x14ac:dyDescent="0.2">
      <c r="A36" s="172">
        <v>6420</v>
      </c>
      <c r="B36" s="173" t="s">
        <v>129</v>
      </c>
      <c r="C36" s="174"/>
      <c r="D36" s="175">
        <v>211.70000000000073</v>
      </c>
    </row>
    <row r="37" spans="1:4" x14ac:dyDescent="0.2">
      <c r="A37" s="172">
        <v>6430</v>
      </c>
      <c r="B37" s="173" t="s">
        <v>130</v>
      </c>
      <c r="C37" s="174"/>
      <c r="D37" s="175">
        <v>351.39999999999964</v>
      </c>
    </row>
    <row r="38" spans="1:4" x14ac:dyDescent="0.2">
      <c r="A38" s="172">
        <v>6440</v>
      </c>
      <c r="B38" s="173" t="s">
        <v>131</v>
      </c>
      <c r="C38" s="174"/>
      <c r="D38" s="175">
        <v>273.5</v>
      </c>
    </row>
    <row r="39" spans="1:4" x14ac:dyDescent="0.2">
      <c r="A39" s="172">
        <v>6450</v>
      </c>
      <c r="B39" s="173" t="s">
        <v>132</v>
      </c>
      <c r="C39" s="174"/>
      <c r="D39" s="176">
        <v>572.5</v>
      </c>
    </row>
    <row r="40" spans="1:4" x14ac:dyDescent="0.2">
      <c r="A40" s="172">
        <v>6460</v>
      </c>
      <c r="B40" s="173" t="s">
        <v>133</v>
      </c>
      <c r="C40" s="174"/>
      <c r="D40" s="176">
        <v>491.29999999999927</v>
      </c>
    </row>
    <row r="41" spans="1:4" x14ac:dyDescent="0.2">
      <c r="A41" s="172">
        <v>6470</v>
      </c>
      <c r="B41" s="173" t="s">
        <v>134</v>
      </c>
      <c r="C41" s="174"/>
      <c r="D41" s="176">
        <v>422.89999999999964</v>
      </c>
    </row>
    <row r="42" spans="1:4" x14ac:dyDescent="0.2">
      <c r="A42" s="172">
        <v>6490</v>
      </c>
      <c r="B42" s="173" t="s">
        <v>135</v>
      </c>
      <c r="C42" s="174"/>
      <c r="D42" s="176">
        <v>756.5</v>
      </c>
    </row>
    <row r="43" spans="1:4" x14ac:dyDescent="0.2">
      <c r="A43" s="172">
        <v>8510</v>
      </c>
      <c r="B43" s="173" t="s">
        <v>136</v>
      </c>
      <c r="C43" s="174"/>
      <c r="D43" s="176">
        <v>500.90000000000146</v>
      </c>
    </row>
    <row r="44" spans="1:4" x14ac:dyDescent="0.2">
      <c r="A44" s="177">
        <v>8120</v>
      </c>
      <c r="B44" s="174" t="s">
        <v>137</v>
      </c>
      <c r="C44" s="178"/>
      <c r="D44" s="176">
        <v>966</v>
      </c>
    </row>
    <row r="45" spans="1:4" x14ac:dyDescent="0.2">
      <c r="A45" s="179"/>
      <c r="B45" s="180"/>
      <c r="C45" s="181"/>
      <c r="D45" s="182"/>
    </row>
    <row r="46" spans="1:4" ht="21" customHeight="1" thickBot="1" x14ac:dyDescent="0.25">
      <c r="A46" s="183" t="s">
        <v>2</v>
      </c>
      <c r="B46" s="184"/>
      <c r="C46" s="185"/>
      <c r="D46" s="186">
        <f>SUM(D15:D44)</f>
        <v>14134.2</v>
      </c>
    </row>
    <row r="54" spans="1:22" s="83" customFormat="1" ht="33" customHeight="1" x14ac:dyDescent="0.2">
      <c r="A54" s="153" t="s">
        <v>95</v>
      </c>
      <c r="B54" s="41"/>
      <c r="C54" s="5"/>
      <c r="D54" s="324">
        <v>116</v>
      </c>
      <c r="E54" s="324"/>
      <c r="F54" s="324"/>
      <c r="J54" s="2"/>
      <c r="P54" s="87"/>
      <c r="Q54" s="80"/>
      <c r="R54" s="80"/>
      <c r="S54" s="81"/>
      <c r="T54" s="82"/>
      <c r="U54" s="82"/>
      <c r="V54" s="87"/>
    </row>
    <row r="56" spans="1:22" ht="31.5" customHeight="1" thickBot="1" x14ac:dyDescent="0.25">
      <c r="F56" s="156" t="s">
        <v>99</v>
      </c>
    </row>
    <row r="57" spans="1:22" ht="37.5" customHeight="1" x14ac:dyDescent="0.2">
      <c r="A57" s="352" t="s">
        <v>138</v>
      </c>
      <c r="B57" s="353"/>
      <c r="C57" s="354"/>
      <c r="D57" s="355"/>
    </row>
    <row r="58" spans="1:22" x14ac:dyDescent="0.2">
      <c r="A58" s="356" t="s">
        <v>4</v>
      </c>
      <c r="B58" s="350" t="s">
        <v>0</v>
      </c>
      <c r="C58" s="358"/>
      <c r="D58" s="361" t="s">
        <v>1</v>
      </c>
    </row>
    <row r="59" spans="1:22" x14ac:dyDescent="0.2">
      <c r="A59" s="357"/>
      <c r="B59" s="359"/>
      <c r="C59" s="360"/>
      <c r="D59" s="362"/>
      <c r="G59"/>
      <c r="H59"/>
      <c r="I59"/>
      <c r="J59"/>
      <c r="K59"/>
      <c r="L59"/>
    </row>
    <row r="60" spans="1:22" ht="13.5" customHeight="1" x14ac:dyDescent="0.2">
      <c r="A60" s="168">
        <v>8120</v>
      </c>
      <c r="B60" s="169" t="s">
        <v>137</v>
      </c>
      <c r="C60" s="170"/>
      <c r="D60" s="187">
        <v>0</v>
      </c>
      <c r="E60"/>
      <c r="F60"/>
      <c r="G60"/>
      <c r="H60"/>
      <c r="I60"/>
      <c r="J60"/>
      <c r="K60"/>
      <c r="L60"/>
    </row>
    <row r="61" spans="1:22" ht="13.5" customHeight="1" x14ac:dyDescent="0.2">
      <c r="A61" s="172">
        <v>6510</v>
      </c>
      <c r="B61" s="173" t="s">
        <v>139</v>
      </c>
      <c r="C61" s="174"/>
      <c r="D61" s="188">
        <v>566</v>
      </c>
      <c r="E61"/>
      <c r="F61"/>
      <c r="G61"/>
      <c r="H61"/>
      <c r="I61"/>
      <c r="J61"/>
      <c r="K61"/>
      <c r="L61"/>
    </row>
    <row r="62" spans="1:22" ht="13.5" customHeight="1" x14ac:dyDescent="0.2">
      <c r="A62" s="172">
        <v>6520</v>
      </c>
      <c r="B62" s="173" t="s">
        <v>140</v>
      </c>
      <c r="C62" s="174"/>
      <c r="D62" s="188">
        <v>659</v>
      </c>
      <c r="E62"/>
      <c r="F62"/>
      <c r="G62"/>
      <c r="H62"/>
      <c r="I62"/>
      <c r="J62"/>
      <c r="K62"/>
      <c r="L62"/>
    </row>
    <row r="63" spans="1:22" ht="13.5" customHeight="1" x14ac:dyDescent="0.2">
      <c r="A63" s="172">
        <v>6530</v>
      </c>
      <c r="B63" s="173" t="s">
        <v>141</v>
      </c>
      <c r="C63" s="174"/>
      <c r="D63" s="188">
        <v>310</v>
      </c>
      <c r="E63"/>
      <c r="F63"/>
      <c r="G63"/>
      <c r="H63"/>
      <c r="I63"/>
      <c r="J63"/>
      <c r="K63"/>
      <c r="L63"/>
    </row>
    <row r="64" spans="1:22" ht="13.5" customHeight="1" x14ac:dyDescent="0.2">
      <c r="A64" s="172">
        <v>6540</v>
      </c>
      <c r="B64" s="173" t="s">
        <v>142</v>
      </c>
      <c r="C64" s="174"/>
      <c r="D64" s="188">
        <v>655</v>
      </c>
      <c r="E64"/>
      <c r="F64"/>
      <c r="G64"/>
      <c r="H64"/>
      <c r="I64"/>
      <c r="J64"/>
      <c r="K64"/>
      <c r="L64"/>
    </row>
    <row r="65" spans="1:12" ht="13.5" customHeight="1" x14ac:dyDescent="0.2">
      <c r="A65" s="172">
        <v>6550</v>
      </c>
      <c r="B65" s="173" t="s">
        <v>143</v>
      </c>
      <c r="C65" s="174"/>
      <c r="D65" s="188">
        <v>396</v>
      </c>
      <c r="E65"/>
      <c r="F65"/>
      <c r="G65"/>
      <c r="H65"/>
      <c r="I65"/>
      <c r="J65"/>
      <c r="K65"/>
      <c r="L65"/>
    </row>
    <row r="66" spans="1:12" ht="13.5" customHeight="1" x14ac:dyDescent="0.2">
      <c r="A66" s="172">
        <v>6560</v>
      </c>
      <c r="B66" s="173" t="s">
        <v>144</v>
      </c>
      <c r="C66" s="174"/>
      <c r="D66" s="188">
        <v>264</v>
      </c>
      <c r="E66"/>
      <c r="F66"/>
      <c r="G66"/>
      <c r="H66"/>
      <c r="I66"/>
      <c r="J66"/>
      <c r="K66"/>
      <c r="L66"/>
    </row>
    <row r="67" spans="1:12" ht="13.5" customHeight="1" x14ac:dyDescent="0.2">
      <c r="A67" s="172">
        <v>6570</v>
      </c>
      <c r="B67" s="173" t="s">
        <v>145</v>
      </c>
      <c r="C67" s="174"/>
      <c r="D67" s="188">
        <v>276</v>
      </c>
      <c r="E67"/>
      <c r="F67"/>
      <c r="G67"/>
      <c r="H67"/>
      <c r="I67"/>
      <c r="J67"/>
      <c r="K67"/>
      <c r="L67"/>
    </row>
    <row r="68" spans="1:12" ht="13.5" customHeight="1" x14ac:dyDescent="0.2">
      <c r="A68" s="172">
        <v>6580</v>
      </c>
      <c r="B68" s="173" t="s">
        <v>146</v>
      </c>
      <c r="C68" s="174"/>
      <c r="D68" s="188">
        <v>318</v>
      </c>
      <c r="E68"/>
      <c r="F68"/>
      <c r="G68"/>
      <c r="H68"/>
      <c r="I68"/>
      <c r="J68"/>
      <c r="K68"/>
      <c r="L68"/>
    </row>
    <row r="69" spans="1:12" ht="13.5" customHeight="1" x14ac:dyDescent="0.2">
      <c r="A69" s="172">
        <v>6590</v>
      </c>
      <c r="B69" s="173" t="s">
        <v>147</v>
      </c>
      <c r="C69" s="174"/>
      <c r="D69" s="188">
        <v>385</v>
      </c>
      <c r="E69"/>
      <c r="F69"/>
      <c r="G69"/>
      <c r="H69"/>
      <c r="I69"/>
      <c r="J69"/>
      <c r="K69"/>
      <c r="L69"/>
    </row>
    <row r="70" spans="1:12" ht="13.5" customHeight="1" x14ac:dyDescent="0.2">
      <c r="A70" s="172">
        <v>6600</v>
      </c>
      <c r="B70" s="173" t="s">
        <v>148</v>
      </c>
      <c r="C70" s="174"/>
      <c r="D70" s="188">
        <v>410</v>
      </c>
      <c r="E70"/>
      <c r="F70"/>
      <c r="G70"/>
      <c r="H70"/>
      <c r="I70"/>
      <c r="J70"/>
      <c r="K70"/>
      <c r="L70"/>
    </row>
    <row r="71" spans="1:12" ht="13.5" customHeight="1" x14ac:dyDescent="0.2">
      <c r="A71" s="172">
        <v>6610</v>
      </c>
      <c r="B71" s="173" t="s">
        <v>149</v>
      </c>
      <c r="C71" s="174"/>
      <c r="D71" s="188">
        <v>908</v>
      </c>
      <c r="E71"/>
      <c r="F71"/>
      <c r="G71"/>
      <c r="H71"/>
      <c r="I71"/>
      <c r="J71"/>
      <c r="K71"/>
      <c r="L71"/>
    </row>
    <row r="72" spans="1:12" ht="13.5" customHeight="1" x14ac:dyDescent="0.2">
      <c r="A72" s="172">
        <v>6620</v>
      </c>
      <c r="B72" s="173" t="s">
        <v>150</v>
      </c>
      <c r="C72" s="174"/>
      <c r="D72" s="188">
        <v>499</v>
      </c>
      <c r="E72"/>
      <c r="F72"/>
      <c r="G72"/>
      <c r="H72"/>
      <c r="I72"/>
      <c r="J72"/>
      <c r="K72"/>
      <c r="L72"/>
    </row>
    <row r="73" spans="1:12" ht="13.5" customHeight="1" x14ac:dyDescent="0.2">
      <c r="A73" s="172">
        <v>6630</v>
      </c>
      <c r="B73" s="173" t="s">
        <v>151</v>
      </c>
      <c r="C73" s="174"/>
      <c r="D73" s="189">
        <v>428</v>
      </c>
      <c r="E73"/>
      <c r="F73"/>
      <c r="G73"/>
      <c r="H73"/>
      <c r="I73"/>
      <c r="J73"/>
      <c r="K73"/>
      <c r="L73"/>
    </row>
    <row r="74" spans="1:12" ht="13.5" customHeight="1" x14ac:dyDescent="0.2">
      <c r="A74" s="172">
        <v>6640</v>
      </c>
      <c r="B74" s="173" t="s">
        <v>152</v>
      </c>
      <c r="C74" s="174"/>
      <c r="D74" s="189">
        <v>525</v>
      </c>
      <c r="E74"/>
      <c r="F74"/>
      <c r="G74"/>
      <c r="H74"/>
      <c r="I74"/>
      <c r="J74"/>
      <c r="K74"/>
      <c r="L74"/>
    </row>
    <row r="75" spans="1:12" ht="13.5" customHeight="1" x14ac:dyDescent="0.2">
      <c r="A75" s="172">
        <v>6650</v>
      </c>
      <c r="B75" s="173" t="s">
        <v>153</v>
      </c>
      <c r="C75" s="174"/>
      <c r="D75" s="189">
        <v>227</v>
      </c>
      <c r="G75"/>
      <c r="H75"/>
      <c r="I75"/>
      <c r="J75"/>
      <c r="K75"/>
      <c r="L75"/>
    </row>
    <row r="76" spans="1:12" ht="13.5" customHeight="1" x14ac:dyDescent="0.2">
      <c r="A76" s="172">
        <v>6660</v>
      </c>
      <c r="B76" s="173" t="s">
        <v>154</v>
      </c>
      <c r="C76" s="174"/>
      <c r="D76" s="189">
        <v>528</v>
      </c>
      <c r="G76"/>
      <c r="H76"/>
      <c r="I76"/>
      <c r="J76"/>
      <c r="K76"/>
      <c r="L76"/>
    </row>
    <row r="77" spans="1:12" ht="13.5" customHeight="1" x14ac:dyDescent="0.2">
      <c r="A77" s="172">
        <v>6670</v>
      </c>
      <c r="B77" s="173" t="s">
        <v>155</v>
      </c>
      <c r="C77" s="174"/>
      <c r="D77" s="189">
        <v>317</v>
      </c>
      <c r="G77"/>
      <c r="H77"/>
      <c r="I77"/>
      <c r="J77"/>
      <c r="K77"/>
      <c r="L77"/>
    </row>
    <row r="78" spans="1:12" ht="13.5" customHeight="1" x14ac:dyDescent="0.2">
      <c r="A78" s="172">
        <v>3750</v>
      </c>
      <c r="B78" s="173" t="s">
        <v>156</v>
      </c>
      <c r="C78" s="174"/>
      <c r="D78" s="189">
        <v>769</v>
      </c>
      <c r="G78"/>
      <c r="H78"/>
      <c r="I78"/>
      <c r="J78"/>
      <c r="K78"/>
      <c r="L78"/>
    </row>
    <row r="79" spans="1:12" ht="13.5" customHeight="1" x14ac:dyDescent="0.2">
      <c r="A79" s="172">
        <v>3760</v>
      </c>
      <c r="B79" s="173" t="s">
        <v>157</v>
      </c>
      <c r="C79" s="174"/>
      <c r="D79" s="189">
        <v>327</v>
      </c>
      <c r="G79"/>
      <c r="H79"/>
      <c r="I79"/>
      <c r="J79"/>
      <c r="K79"/>
      <c r="L79"/>
    </row>
    <row r="80" spans="1:12" ht="13.5" customHeight="1" x14ac:dyDescent="0.2">
      <c r="A80" s="172">
        <v>3770</v>
      </c>
      <c r="B80" s="173" t="s">
        <v>158</v>
      </c>
      <c r="C80" s="174"/>
      <c r="D80" s="189">
        <v>501</v>
      </c>
      <c r="G80"/>
      <c r="H80"/>
      <c r="I80"/>
      <c r="J80"/>
      <c r="K80"/>
      <c r="L80"/>
    </row>
    <row r="81" spans="1:12" ht="13.5" customHeight="1" x14ac:dyDescent="0.2">
      <c r="A81" s="172">
        <v>3780</v>
      </c>
      <c r="B81" s="173" t="s">
        <v>159</v>
      </c>
      <c r="C81" s="174"/>
      <c r="D81" s="189">
        <v>831</v>
      </c>
      <c r="G81"/>
      <c r="H81"/>
      <c r="I81"/>
      <c r="J81"/>
      <c r="K81"/>
      <c r="L81"/>
    </row>
    <row r="82" spans="1:12" ht="13.5" customHeight="1" x14ac:dyDescent="0.2">
      <c r="A82" s="172">
        <v>8450</v>
      </c>
      <c r="B82" s="173" t="s">
        <v>160</v>
      </c>
      <c r="C82" s="174"/>
      <c r="D82" s="189">
        <v>1254</v>
      </c>
      <c r="G82"/>
      <c r="H82"/>
      <c r="I82"/>
      <c r="J82"/>
      <c r="K82"/>
      <c r="L82"/>
    </row>
    <row r="83" spans="1:12" ht="13.5" customHeight="1" x14ac:dyDescent="0.2">
      <c r="A83" s="172">
        <v>3890</v>
      </c>
      <c r="B83" s="173" t="s">
        <v>161</v>
      </c>
      <c r="C83" s="174"/>
      <c r="D83" s="189">
        <v>512</v>
      </c>
      <c r="G83"/>
      <c r="H83"/>
      <c r="I83"/>
      <c r="J83"/>
      <c r="K83"/>
      <c r="L83"/>
    </row>
    <row r="84" spans="1:12" ht="13.5" customHeight="1" x14ac:dyDescent="0.2">
      <c r="A84" s="172">
        <v>10080</v>
      </c>
      <c r="B84" s="173" t="s">
        <v>162</v>
      </c>
      <c r="C84" s="174"/>
      <c r="D84" s="189">
        <v>505</v>
      </c>
      <c r="G84"/>
      <c r="H84"/>
      <c r="I84"/>
      <c r="J84"/>
      <c r="K84"/>
      <c r="L84"/>
    </row>
    <row r="85" spans="1:12" ht="13.5" customHeight="1" x14ac:dyDescent="0.2">
      <c r="A85" s="172">
        <v>3900</v>
      </c>
      <c r="B85" s="173" t="s">
        <v>163</v>
      </c>
      <c r="C85" s="174"/>
      <c r="D85" s="189">
        <v>139</v>
      </c>
      <c r="G85"/>
      <c r="H85"/>
      <c r="I85"/>
      <c r="J85"/>
      <c r="K85"/>
      <c r="L85"/>
    </row>
    <row r="86" spans="1:12" ht="13.5" customHeight="1" x14ac:dyDescent="0.2">
      <c r="A86" s="172">
        <v>8870</v>
      </c>
      <c r="B86" s="173" t="s">
        <v>164</v>
      </c>
      <c r="C86" s="174"/>
      <c r="D86" s="189">
        <v>410</v>
      </c>
      <c r="G86"/>
      <c r="H86"/>
      <c r="I86"/>
      <c r="J86"/>
      <c r="K86"/>
      <c r="L86"/>
    </row>
    <row r="87" spans="1:12" ht="13.5" customHeight="1" x14ac:dyDescent="0.2">
      <c r="A87" s="172">
        <v>1290</v>
      </c>
      <c r="B87" s="173" t="s">
        <v>165</v>
      </c>
      <c r="C87" s="174"/>
      <c r="D87" s="189">
        <v>161</v>
      </c>
      <c r="G87"/>
      <c r="H87"/>
      <c r="I87"/>
      <c r="J87"/>
      <c r="K87"/>
      <c r="L87"/>
    </row>
    <row r="88" spans="1:12" ht="13.5" customHeight="1" x14ac:dyDescent="0.2">
      <c r="A88" s="172">
        <v>11270</v>
      </c>
      <c r="B88" s="173" t="s">
        <v>166</v>
      </c>
      <c r="C88" s="174"/>
      <c r="D88" s="189">
        <v>497</v>
      </c>
      <c r="G88"/>
      <c r="H88"/>
      <c r="I88"/>
      <c r="J88"/>
      <c r="K88"/>
      <c r="L88"/>
    </row>
    <row r="89" spans="1:12" ht="13.5" customHeight="1" x14ac:dyDescent="0.2">
      <c r="A89" s="172">
        <v>120</v>
      </c>
      <c r="B89" s="173" t="s">
        <v>167</v>
      </c>
      <c r="C89" s="174"/>
      <c r="D89" s="189">
        <v>285</v>
      </c>
      <c r="G89"/>
      <c r="H89"/>
      <c r="I89"/>
      <c r="J89"/>
      <c r="K89"/>
      <c r="L89"/>
    </row>
    <row r="90" spans="1:12" ht="13.5" customHeight="1" x14ac:dyDescent="0.2">
      <c r="A90" s="172">
        <v>130</v>
      </c>
      <c r="B90" s="173" t="s">
        <v>168</v>
      </c>
      <c r="C90" s="174"/>
      <c r="D90" s="189">
        <v>225</v>
      </c>
      <c r="G90"/>
      <c r="H90"/>
      <c r="I90"/>
      <c r="J90"/>
      <c r="K90"/>
      <c r="L90"/>
    </row>
    <row r="91" spans="1:12" ht="13.5" customHeight="1" x14ac:dyDescent="0.2">
      <c r="A91" s="172">
        <v>250</v>
      </c>
      <c r="B91" s="173" t="s">
        <v>169</v>
      </c>
      <c r="C91" s="174"/>
      <c r="D91" s="189">
        <v>215</v>
      </c>
      <c r="G91"/>
      <c r="H91"/>
      <c r="I91"/>
      <c r="J91"/>
      <c r="K91"/>
      <c r="L91"/>
    </row>
    <row r="92" spans="1:12" ht="13.5" customHeight="1" x14ac:dyDescent="0.2">
      <c r="A92" s="172">
        <v>1610</v>
      </c>
      <c r="B92" s="173" t="s">
        <v>170</v>
      </c>
      <c r="C92" s="174"/>
      <c r="D92" s="189">
        <v>265</v>
      </c>
      <c r="G92"/>
      <c r="H92"/>
      <c r="I92"/>
      <c r="J92"/>
      <c r="K92"/>
      <c r="L92"/>
    </row>
    <row r="93" spans="1:12" ht="13.5" customHeight="1" x14ac:dyDescent="0.2">
      <c r="A93" s="172">
        <v>10910</v>
      </c>
      <c r="B93" s="173" t="s">
        <v>171</v>
      </c>
      <c r="C93" s="174"/>
      <c r="D93" s="189">
        <v>354</v>
      </c>
      <c r="G93"/>
      <c r="H93"/>
      <c r="I93"/>
      <c r="J93"/>
      <c r="K93"/>
      <c r="L93"/>
    </row>
    <row r="94" spans="1:12" ht="13.5" customHeight="1" x14ac:dyDescent="0.2">
      <c r="A94" s="172">
        <v>8340</v>
      </c>
      <c r="B94" s="173" t="s">
        <v>172</v>
      </c>
      <c r="C94" s="174"/>
      <c r="D94" s="189">
        <v>442</v>
      </c>
      <c r="G94"/>
      <c r="H94"/>
      <c r="I94"/>
      <c r="J94"/>
      <c r="K94"/>
      <c r="L94"/>
    </row>
    <row r="95" spans="1:12" ht="13.5" customHeight="1" x14ac:dyDescent="0.2">
      <c r="A95" s="172">
        <v>11360</v>
      </c>
      <c r="B95" s="173" t="s">
        <v>27</v>
      </c>
      <c r="C95" s="174"/>
      <c r="D95" s="189">
        <v>661</v>
      </c>
      <c r="G95"/>
      <c r="H95"/>
      <c r="I95"/>
      <c r="J95"/>
      <c r="K95"/>
      <c r="L95"/>
    </row>
    <row r="96" spans="1:12" x14ac:dyDescent="0.2">
      <c r="A96" s="179"/>
      <c r="B96" s="180"/>
      <c r="C96" s="180"/>
      <c r="D96" s="182"/>
    </row>
    <row r="97" spans="1:12" ht="21" customHeight="1" thickBot="1" x14ac:dyDescent="0.25">
      <c r="A97" s="183" t="s">
        <v>2</v>
      </c>
      <c r="B97" s="184"/>
      <c r="C97" s="190"/>
      <c r="D97" s="191">
        <f>SUM(D60:D96)/1000</f>
        <v>16.024000000000001</v>
      </c>
    </row>
    <row r="98" spans="1:12" x14ac:dyDescent="0.2">
      <c r="G98"/>
      <c r="H98"/>
      <c r="I98"/>
      <c r="J98"/>
      <c r="K98"/>
      <c r="L98"/>
    </row>
    <row r="99" spans="1:12" x14ac:dyDescent="0.2">
      <c r="G99"/>
      <c r="H99"/>
      <c r="I99"/>
      <c r="J99"/>
      <c r="K99"/>
      <c r="L99"/>
    </row>
    <row r="100" spans="1:12" x14ac:dyDescent="0.2">
      <c r="G100"/>
      <c r="H100"/>
      <c r="I100"/>
      <c r="J100"/>
      <c r="K100"/>
      <c r="L100"/>
    </row>
    <row r="101" spans="1:12" x14ac:dyDescent="0.2">
      <c r="G101"/>
      <c r="H101"/>
      <c r="I101"/>
      <c r="J101"/>
      <c r="K101"/>
      <c r="L101"/>
    </row>
    <row r="102" spans="1:12" x14ac:dyDescent="0.2">
      <c r="G102"/>
      <c r="H102"/>
      <c r="I102"/>
      <c r="J102"/>
      <c r="K102"/>
      <c r="L102"/>
    </row>
    <row r="103" spans="1:12" x14ac:dyDescent="0.2">
      <c r="G103"/>
      <c r="H103"/>
      <c r="I103"/>
      <c r="J103"/>
      <c r="K103"/>
      <c r="L103"/>
    </row>
    <row r="104" spans="1:12" x14ac:dyDescent="0.2">
      <c r="G104"/>
      <c r="H104"/>
      <c r="I104"/>
      <c r="J104"/>
      <c r="K104"/>
      <c r="L104"/>
    </row>
    <row r="105" spans="1:12" x14ac:dyDescent="0.2">
      <c r="G105"/>
      <c r="H105"/>
      <c r="I105"/>
      <c r="J105"/>
      <c r="K105"/>
      <c r="L105"/>
    </row>
    <row r="106" spans="1:12" x14ac:dyDescent="0.2">
      <c r="G106"/>
      <c r="H106"/>
      <c r="I106"/>
      <c r="J106"/>
      <c r="K106"/>
      <c r="L106"/>
    </row>
    <row r="107" spans="1:12" x14ac:dyDescent="0.2">
      <c r="G107"/>
      <c r="H107"/>
      <c r="I107"/>
      <c r="J107"/>
      <c r="K107"/>
      <c r="L107"/>
    </row>
    <row r="108" spans="1:12" x14ac:dyDescent="0.2">
      <c r="G108"/>
      <c r="H108"/>
      <c r="I108"/>
      <c r="J108"/>
      <c r="K108"/>
      <c r="L108"/>
    </row>
    <row r="109" spans="1:12" x14ac:dyDescent="0.2">
      <c r="G109"/>
      <c r="H109"/>
      <c r="I109"/>
      <c r="J109"/>
      <c r="K109"/>
      <c r="L109"/>
    </row>
    <row r="110" spans="1:12" x14ac:dyDescent="0.2">
      <c r="G110"/>
      <c r="H110"/>
      <c r="I110"/>
      <c r="J110"/>
      <c r="K110"/>
      <c r="L110"/>
    </row>
    <row r="111" spans="1:12" x14ac:dyDescent="0.2">
      <c r="G111"/>
      <c r="H111"/>
      <c r="I111"/>
      <c r="J111"/>
      <c r="K111"/>
      <c r="L111"/>
    </row>
    <row r="112" spans="1:12" x14ac:dyDescent="0.2">
      <c r="G112"/>
      <c r="H112"/>
      <c r="I112"/>
      <c r="J112"/>
      <c r="K112"/>
      <c r="L112"/>
    </row>
    <row r="113" spans="7:12" x14ac:dyDescent="0.2">
      <c r="G113"/>
      <c r="H113"/>
      <c r="I113"/>
      <c r="J113"/>
      <c r="K113"/>
      <c r="L113"/>
    </row>
    <row r="114" spans="7:12" x14ac:dyDescent="0.2">
      <c r="G114"/>
      <c r="H114"/>
      <c r="I114"/>
      <c r="J114"/>
      <c r="K114"/>
      <c r="L114"/>
    </row>
    <row r="115" spans="7:12" x14ac:dyDescent="0.2">
      <c r="G115"/>
      <c r="H115"/>
      <c r="I115"/>
      <c r="J115"/>
      <c r="K115"/>
      <c r="L115"/>
    </row>
    <row r="116" spans="7:12" x14ac:dyDescent="0.2">
      <c r="G116"/>
      <c r="H116"/>
      <c r="I116"/>
      <c r="J116"/>
      <c r="K116"/>
      <c r="L116"/>
    </row>
    <row r="117" spans="7:12" x14ac:dyDescent="0.2">
      <c r="G117"/>
      <c r="H117"/>
      <c r="I117"/>
      <c r="J117"/>
      <c r="K117"/>
      <c r="L117"/>
    </row>
    <row r="118" spans="7:12" x14ac:dyDescent="0.2">
      <c r="G118"/>
      <c r="H118"/>
      <c r="I118"/>
      <c r="J118"/>
      <c r="K118"/>
      <c r="L118"/>
    </row>
  </sheetData>
  <mergeCells count="12">
    <mergeCell ref="D1:F1"/>
    <mergeCell ref="D54:F54"/>
    <mergeCell ref="A57:D57"/>
    <mergeCell ref="A58:A59"/>
    <mergeCell ref="B58:C59"/>
    <mergeCell ref="D58:D59"/>
    <mergeCell ref="C6:F6"/>
    <mergeCell ref="C8:F8"/>
    <mergeCell ref="A12:D12"/>
    <mergeCell ref="A13:A14"/>
    <mergeCell ref="B13:C14"/>
    <mergeCell ref="D13:D14"/>
  </mergeCells>
  <pageMargins left="0.31496062992125984" right="0.31496062992125984" top="0.35433070866141736" bottom="0.35433070866141736" header="0.31496062992125984" footer="0.31496062992125984"/>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34"/>
  <sheetViews>
    <sheetView tabSelected="1" workbookViewId="0">
      <selection activeCell="S26" sqref="S26"/>
    </sheetView>
  </sheetViews>
  <sheetFormatPr defaultRowHeight="12.75" x14ac:dyDescent="0.2"/>
  <cols>
    <col min="1" max="1" width="2" style="41" customWidth="1"/>
    <col min="2" max="2" width="3" style="41" customWidth="1"/>
    <col min="3" max="3" width="6.5703125" style="9" customWidth="1"/>
    <col min="4" max="4" width="4.7109375" style="9" customWidth="1"/>
    <col min="5" max="5" width="9.5703125" style="9" customWidth="1"/>
    <col min="6" max="7" width="9" style="9" customWidth="1"/>
    <col min="8" max="8" width="10.42578125" style="9" customWidth="1"/>
    <col min="9" max="9" width="5.85546875" style="9" customWidth="1"/>
    <col min="10" max="10" width="8.5703125" style="9" customWidth="1"/>
    <col min="11" max="11" width="8.7109375" style="9" customWidth="1"/>
    <col min="12" max="12" width="8" style="9" customWidth="1"/>
    <col min="13" max="13" width="9" style="9" customWidth="1"/>
    <col min="14" max="14" width="6" style="83" customWidth="1"/>
    <col min="15" max="16384" width="9.140625" style="83"/>
  </cols>
  <sheetData>
    <row r="1" spans="1:23" ht="33" customHeight="1" x14ac:dyDescent="0.2">
      <c r="A1" s="153" t="s">
        <v>95</v>
      </c>
      <c r="C1" s="5"/>
      <c r="D1" s="5"/>
      <c r="H1" s="324">
        <v>116</v>
      </c>
      <c r="I1" s="324"/>
      <c r="J1" s="324"/>
      <c r="K1" s="2"/>
      <c r="L1" s="83"/>
      <c r="M1" s="83"/>
      <c r="Q1" s="87"/>
      <c r="R1" s="80"/>
      <c r="S1" s="80"/>
      <c r="T1" s="81"/>
      <c r="U1" s="82"/>
      <c r="V1" s="82"/>
      <c r="W1" s="87"/>
    </row>
    <row r="2" spans="1:23" ht="17.25" customHeight="1" thickBot="1" x14ac:dyDescent="0.25"/>
    <row r="3" spans="1:23" s="44" customFormat="1" ht="21" customHeight="1" thickBot="1" x14ac:dyDescent="0.25">
      <c r="A3" s="41"/>
      <c r="B3" s="41"/>
      <c r="C3" s="102" t="s">
        <v>10</v>
      </c>
      <c r="D3" s="102"/>
      <c r="E3" s="98"/>
      <c r="F3" s="103" t="s">
        <v>14</v>
      </c>
      <c r="G3" s="103"/>
      <c r="H3" s="103"/>
      <c r="I3" s="98"/>
      <c r="J3" s="98"/>
      <c r="K3" s="98"/>
      <c r="L3" s="99"/>
      <c r="M3" s="318" t="s">
        <v>97</v>
      </c>
    </row>
    <row r="4" spans="1:23" s="85" customFormat="1" ht="57" customHeight="1" x14ac:dyDescent="0.2">
      <c r="A4" s="41"/>
      <c r="B4" s="41"/>
      <c r="C4" s="402" t="s">
        <v>193</v>
      </c>
      <c r="D4" s="382" t="s">
        <v>12</v>
      </c>
      <c r="E4" s="384" t="s">
        <v>195</v>
      </c>
      <c r="F4" s="101" t="s">
        <v>59</v>
      </c>
      <c r="G4" s="101" t="s">
        <v>60</v>
      </c>
      <c r="H4" s="319" t="s">
        <v>61</v>
      </c>
      <c r="I4" s="382" t="s">
        <v>12</v>
      </c>
      <c r="J4" s="384" t="s">
        <v>11</v>
      </c>
      <c r="K4" s="101" t="s">
        <v>62</v>
      </c>
      <c r="L4" s="101" t="s">
        <v>63</v>
      </c>
      <c r="M4" s="386" t="s">
        <v>84</v>
      </c>
      <c r="N4" s="366" t="s">
        <v>85</v>
      </c>
    </row>
    <row r="5" spans="1:23" s="85" customFormat="1" ht="21.75" customHeight="1" x14ac:dyDescent="0.2">
      <c r="A5" s="41"/>
      <c r="B5" s="41"/>
      <c r="C5" s="403"/>
      <c r="D5" s="383"/>
      <c r="E5" s="385"/>
      <c r="F5" s="368" t="s">
        <v>13</v>
      </c>
      <c r="G5" s="369"/>
      <c r="H5" s="370"/>
      <c r="I5" s="383"/>
      <c r="J5" s="385"/>
      <c r="K5" s="371" t="s">
        <v>13</v>
      </c>
      <c r="L5" s="371"/>
      <c r="M5" s="387"/>
      <c r="N5" s="367"/>
    </row>
    <row r="6" spans="1:23" s="44" customFormat="1" ht="24" customHeight="1" x14ac:dyDescent="0.2">
      <c r="A6" s="41"/>
      <c r="B6" s="41">
        <v>1</v>
      </c>
      <c r="C6" s="314">
        <v>16</v>
      </c>
      <c r="D6" s="94" t="s">
        <v>8</v>
      </c>
      <c r="E6" s="95">
        <v>0.23958333333333334</v>
      </c>
      <c r="F6" s="96">
        <f>E6+$F$19</f>
        <v>0.24444444444444446</v>
      </c>
      <c r="G6" s="96">
        <v>0.25138888888888888</v>
      </c>
      <c r="H6" s="106">
        <v>0.2590277777777778</v>
      </c>
      <c r="I6" s="94" t="s">
        <v>9</v>
      </c>
      <c r="J6" s="95">
        <v>0.27083333333333331</v>
      </c>
      <c r="K6" s="130">
        <f>J6+$K$19</f>
        <v>0.27777777777777773</v>
      </c>
      <c r="L6" s="96">
        <v>0.28263888888888888</v>
      </c>
      <c r="M6" s="97">
        <f>J6+$M$19</f>
        <v>0.29166666666666663</v>
      </c>
      <c r="N6" s="89" t="s">
        <v>86</v>
      </c>
    </row>
    <row r="7" spans="1:23" s="44" customFormat="1" ht="24" customHeight="1" x14ac:dyDescent="0.2">
      <c r="A7" s="41"/>
      <c r="B7" s="41">
        <v>2</v>
      </c>
      <c r="C7" s="315">
        <v>16</v>
      </c>
      <c r="D7" s="92" t="s">
        <v>8</v>
      </c>
      <c r="E7" s="42">
        <v>0.29722222222222222</v>
      </c>
      <c r="F7" s="43">
        <f>E7+$F$19</f>
        <v>0.30208333333333331</v>
      </c>
      <c r="G7" s="43">
        <f>E7+$G$19</f>
        <v>0.30972222222222223</v>
      </c>
      <c r="H7" s="107">
        <f>E7+$H$19</f>
        <v>0.31736111111111109</v>
      </c>
      <c r="I7" s="92" t="s">
        <v>9</v>
      </c>
      <c r="J7" s="42">
        <v>0.32500000000000001</v>
      </c>
      <c r="K7" s="131">
        <v>0.3298611111111111</v>
      </c>
      <c r="L7" s="43">
        <f>J7+$L$19</f>
        <v>0.33750000000000002</v>
      </c>
      <c r="M7" s="93">
        <f>J7+$M$19</f>
        <v>0.34583333333333333</v>
      </c>
      <c r="N7" s="89" t="s">
        <v>86</v>
      </c>
    </row>
    <row r="8" spans="1:23" s="44" customFormat="1" ht="4.5" customHeight="1" thickBot="1" x14ac:dyDescent="0.25">
      <c r="A8" s="41"/>
      <c r="B8" s="41"/>
      <c r="C8" s="316"/>
      <c r="D8" s="287"/>
      <c r="E8" s="288"/>
      <c r="F8" s="289"/>
      <c r="G8" s="289"/>
      <c r="H8" s="290"/>
      <c r="I8" s="287"/>
      <c r="J8" s="288"/>
      <c r="K8" s="291"/>
      <c r="L8" s="289"/>
      <c r="M8" s="292"/>
      <c r="N8" s="311"/>
    </row>
    <row r="9" spans="1:23" s="85" customFormat="1" ht="33" customHeight="1" x14ac:dyDescent="0.2">
      <c r="A9" s="41"/>
      <c r="B9" s="41"/>
      <c r="C9" s="402" t="s">
        <v>193</v>
      </c>
      <c r="D9" s="382" t="s">
        <v>12</v>
      </c>
      <c r="E9" s="384" t="s">
        <v>196</v>
      </c>
      <c r="F9" s="101"/>
      <c r="G9" s="101"/>
      <c r="H9" s="319"/>
      <c r="I9" s="382" t="s">
        <v>12</v>
      </c>
      <c r="J9" s="384" t="s">
        <v>197</v>
      </c>
      <c r="K9" s="101"/>
      <c r="L9" s="101"/>
      <c r="M9" s="386" t="s">
        <v>84</v>
      </c>
      <c r="N9" s="366" t="s">
        <v>85</v>
      </c>
    </row>
    <row r="10" spans="1:23" s="85" customFormat="1" ht="25.5" customHeight="1" x14ac:dyDescent="0.2">
      <c r="A10" s="41"/>
      <c r="B10" s="41"/>
      <c r="C10" s="403"/>
      <c r="D10" s="383"/>
      <c r="E10" s="385"/>
      <c r="F10" s="368" t="s">
        <v>13</v>
      </c>
      <c r="G10" s="369"/>
      <c r="H10" s="370"/>
      <c r="I10" s="383"/>
      <c r="J10" s="385"/>
      <c r="K10" s="371" t="s">
        <v>13</v>
      </c>
      <c r="L10" s="371"/>
      <c r="M10" s="387"/>
      <c r="N10" s="367"/>
    </row>
    <row r="11" spans="1:23" s="9" customFormat="1" ht="24" customHeight="1" x14ac:dyDescent="0.2">
      <c r="A11" s="41"/>
      <c r="B11" s="41"/>
      <c r="C11" s="315">
        <v>9633</v>
      </c>
      <c r="D11" s="92" t="s">
        <v>6</v>
      </c>
      <c r="E11" s="42">
        <v>0.53125</v>
      </c>
      <c r="F11" s="43"/>
      <c r="G11" s="43"/>
      <c r="H11" s="107"/>
      <c r="I11" s="92" t="s">
        <v>7</v>
      </c>
      <c r="J11" s="42">
        <v>0.55902777777777779</v>
      </c>
      <c r="K11" s="131"/>
      <c r="L11" s="43"/>
      <c r="M11" s="93">
        <v>0.57986111111111116</v>
      </c>
      <c r="N11" s="89" t="s">
        <v>86</v>
      </c>
    </row>
    <row r="12" spans="1:23" s="9" customFormat="1" ht="16.5" customHeight="1" thickBot="1" x14ac:dyDescent="0.25">
      <c r="A12" s="41"/>
      <c r="B12" s="41"/>
      <c r="C12" s="320"/>
      <c r="D12" s="399" t="s">
        <v>194</v>
      </c>
      <c r="E12" s="400"/>
      <c r="F12" s="400"/>
      <c r="G12" s="400"/>
      <c r="H12" s="400"/>
      <c r="I12" s="400"/>
      <c r="J12" s="400"/>
      <c r="K12" s="400"/>
      <c r="L12" s="400"/>
      <c r="M12" s="401"/>
      <c r="N12" s="313"/>
    </row>
    <row r="13" spans="1:23" s="85" customFormat="1" ht="63.75" customHeight="1" x14ac:dyDescent="0.2">
      <c r="A13" s="41"/>
      <c r="B13" s="41"/>
      <c r="C13" s="372" t="s">
        <v>193</v>
      </c>
      <c r="D13" s="372" t="s">
        <v>12</v>
      </c>
      <c r="E13" s="374" t="s">
        <v>195</v>
      </c>
      <c r="F13" s="104" t="s">
        <v>59</v>
      </c>
      <c r="G13" s="104" t="s">
        <v>60</v>
      </c>
      <c r="H13" s="105" t="s">
        <v>61</v>
      </c>
      <c r="I13" s="372" t="s">
        <v>12</v>
      </c>
      <c r="J13" s="374" t="s">
        <v>11</v>
      </c>
      <c r="K13" s="101" t="s">
        <v>62</v>
      </c>
      <c r="L13" s="101" t="s">
        <v>63</v>
      </c>
      <c r="M13" s="376" t="s">
        <v>84</v>
      </c>
      <c r="N13" s="366" t="s">
        <v>85</v>
      </c>
    </row>
    <row r="14" spans="1:23" s="85" customFormat="1" ht="24" customHeight="1" x14ac:dyDescent="0.2">
      <c r="A14" s="41"/>
      <c r="B14" s="41"/>
      <c r="C14" s="373"/>
      <c r="D14" s="373"/>
      <c r="E14" s="375"/>
      <c r="F14" s="368" t="s">
        <v>13</v>
      </c>
      <c r="G14" s="369"/>
      <c r="H14" s="370"/>
      <c r="I14" s="373"/>
      <c r="J14" s="375"/>
      <c r="K14" s="378" t="s">
        <v>13</v>
      </c>
      <c r="L14" s="378"/>
      <c r="M14" s="377"/>
      <c r="N14" s="367"/>
    </row>
    <row r="15" spans="1:23" s="44" customFormat="1" ht="28.5" customHeight="1" x14ac:dyDescent="0.2">
      <c r="A15" s="41"/>
      <c r="B15" s="41">
        <v>3</v>
      </c>
      <c r="C15" s="314">
        <v>16</v>
      </c>
      <c r="D15" s="94" t="s">
        <v>8</v>
      </c>
      <c r="E15" s="95">
        <v>0.58680555555555558</v>
      </c>
      <c r="F15" s="96">
        <f>E15+$F$19</f>
        <v>0.59166666666666667</v>
      </c>
      <c r="G15" s="96">
        <f>E15+$G$19</f>
        <v>0.59930555555555554</v>
      </c>
      <c r="H15" s="106">
        <f>E15+$H$19</f>
        <v>0.60694444444444451</v>
      </c>
      <c r="I15" s="94" t="s">
        <v>9</v>
      </c>
      <c r="J15" s="95">
        <v>0.61805555555555558</v>
      </c>
      <c r="K15" s="130">
        <f>J15+$K$19</f>
        <v>0.625</v>
      </c>
      <c r="L15" s="96">
        <f>J15+$L$19</f>
        <v>0.63055555555555554</v>
      </c>
      <c r="M15" s="97">
        <f>J15+$M$19</f>
        <v>0.63888888888888895</v>
      </c>
      <c r="N15" s="312" t="s">
        <v>86</v>
      </c>
    </row>
    <row r="16" spans="1:23" s="84" customFormat="1" ht="24" customHeight="1" x14ac:dyDescent="0.2">
      <c r="A16" s="88"/>
      <c r="B16" s="41">
        <v>4</v>
      </c>
      <c r="C16" s="315">
        <v>16</v>
      </c>
      <c r="D16" s="92" t="s">
        <v>8</v>
      </c>
      <c r="E16" s="42">
        <v>0.67361111111111116</v>
      </c>
      <c r="F16" s="43">
        <f t="shared" ref="F16" si="0">E16+$F$19</f>
        <v>0.67847222222222225</v>
      </c>
      <c r="G16" s="43">
        <f>E16+$G$19</f>
        <v>0.68611111111111112</v>
      </c>
      <c r="H16" s="107">
        <f>E16+$H$19</f>
        <v>0.69375000000000009</v>
      </c>
      <c r="I16" s="92" t="s">
        <v>9</v>
      </c>
      <c r="J16" s="42">
        <v>0.70138888888888884</v>
      </c>
      <c r="K16" s="131">
        <f>J16+$K$19</f>
        <v>0.70833333333333326</v>
      </c>
      <c r="L16" s="43">
        <f>J16+$L$19</f>
        <v>0.7138888888888888</v>
      </c>
      <c r="M16" s="93">
        <f t="shared" ref="M16" si="1">J16+$M$19</f>
        <v>0.72222222222222221</v>
      </c>
      <c r="N16" s="89" t="s">
        <v>86</v>
      </c>
      <c r="O16" s="155"/>
    </row>
    <row r="17" spans="1:14" s="44" customFormat="1" ht="24" customHeight="1" x14ac:dyDescent="0.2">
      <c r="A17" s="41"/>
      <c r="B17" s="41">
        <v>5</v>
      </c>
      <c r="C17" s="315">
        <v>16</v>
      </c>
      <c r="D17" s="92" t="s">
        <v>8</v>
      </c>
      <c r="E17" s="42">
        <v>0.76041666666666663</v>
      </c>
      <c r="F17" s="43">
        <f>E17+$F$19</f>
        <v>0.76527777777777772</v>
      </c>
      <c r="G17" s="43">
        <f>E17+$G$19</f>
        <v>0.77291666666666659</v>
      </c>
      <c r="H17" s="107">
        <f>E17+$H$19</f>
        <v>0.78055555555555556</v>
      </c>
      <c r="I17" s="92" t="s">
        <v>9</v>
      </c>
      <c r="J17" s="42">
        <v>0.79166666666666663</v>
      </c>
      <c r="K17" s="131">
        <f>J17+$K$19</f>
        <v>0.79861111111111105</v>
      </c>
      <c r="L17" s="43">
        <f t="shared" ref="L17" si="2">J17+$L$19</f>
        <v>0.80416666666666659</v>
      </c>
      <c r="M17" s="93">
        <f>J17+$M$19</f>
        <v>0.8125</v>
      </c>
      <c r="N17" s="89" t="s">
        <v>86</v>
      </c>
    </row>
    <row r="18" spans="1:14" s="44" customFormat="1" ht="5.25" customHeight="1" thickBot="1" x14ac:dyDescent="0.25">
      <c r="A18" s="41"/>
      <c r="B18" s="41"/>
      <c r="C18" s="317"/>
      <c r="D18" s="108"/>
      <c r="E18" s="109"/>
      <c r="F18" s="110"/>
      <c r="G18" s="110"/>
      <c r="H18" s="111"/>
      <c r="I18" s="108"/>
      <c r="J18" s="109"/>
      <c r="K18" s="112"/>
      <c r="L18" s="110"/>
      <c r="M18" s="113"/>
      <c r="N18" s="91"/>
    </row>
    <row r="19" spans="1:14" s="46" customFormat="1" ht="8.25" x14ac:dyDescent="0.2">
      <c r="A19" s="45"/>
      <c r="B19" s="45"/>
      <c r="F19" s="47">
        <v>4.8611111111111112E-3</v>
      </c>
      <c r="G19" s="47">
        <v>1.2499999999999999E-2</v>
      </c>
      <c r="H19" s="47">
        <v>2.013888888888889E-2</v>
      </c>
      <c r="J19" s="48">
        <v>5.5555555555555558E-3</v>
      </c>
      <c r="K19" s="48">
        <v>6.9444444444444441E-3</v>
      </c>
      <c r="L19" s="48">
        <v>1.2499999999999999E-2</v>
      </c>
      <c r="M19" s="48">
        <v>2.0833333333333332E-2</v>
      </c>
    </row>
    <row r="20" spans="1:14" ht="13.5" thickBot="1" x14ac:dyDescent="0.25"/>
    <row r="21" spans="1:14" s="44" customFormat="1" ht="21" customHeight="1" thickBot="1" x14ac:dyDescent="0.25">
      <c r="A21" s="41"/>
      <c r="B21" s="41"/>
      <c r="C21" s="102" t="s">
        <v>96</v>
      </c>
      <c r="D21" s="102"/>
      <c r="E21" s="98"/>
      <c r="F21" s="103" t="s">
        <v>14</v>
      </c>
      <c r="G21" s="103"/>
      <c r="H21" s="103"/>
      <c r="I21" s="98"/>
      <c r="J21" s="98"/>
      <c r="K21" s="98"/>
      <c r="L21" s="99"/>
      <c r="M21" s="318" t="s">
        <v>98</v>
      </c>
    </row>
    <row r="22" spans="1:14" s="85" customFormat="1" ht="64.5" customHeight="1" x14ac:dyDescent="0.2">
      <c r="A22" s="41"/>
      <c r="B22" s="41"/>
      <c r="C22" s="372" t="s">
        <v>193</v>
      </c>
      <c r="D22" s="372" t="s">
        <v>12</v>
      </c>
      <c r="E22" s="374" t="s">
        <v>11</v>
      </c>
      <c r="F22" s="104" t="s">
        <v>59</v>
      </c>
      <c r="G22" s="104" t="s">
        <v>60</v>
      </c>
      <c r="H22" s="105" t="s">
        <v>61</v>
      </c>
      <c r="I22" s="372" t="s">
        <v>12</v>
      </c>
      <c r="J22" s="374" t="s">
        <v>11</v>
      </c>
      <c r="K22" s="101" t="s">
        <v>62</v>
      </c>
      <c r="L22" s="101" t="s">
        <v>63</v>
      </c>
      <c r="M22" s="376" t="s">
        <v>84</v>
      </c>
      <c r="N22" s="366" t="s">
        <v>85</v>
      </c>
    </row>
    <row r="23" spans="1:14" s="85" customFormat="1" ht="27.75" customHeight="1" thickBot="1" x14ac:dyDescent="0.25">
      <c r="A23" s="41"/>
      <c r="B23" s="41"/>
      <c r="C23" s="373"/>
      <c r="D23" s="379"/>
      <c r="E23" s="380"/>
      <c r="F23" s="388" t="s">
        <v>13</v>
      </c>
      <c r="G23" s="389"/>
      <c r="H23" s="390"/>
      <c r="I23" s="379"/>
      <c r="J23" s="380"/>
      <c r="K23" s="391" t="s">
        <v>13</v>
      </c>
      <c r="L23" s="391"/>
      <c r="M23" s="381"/>
      <c r="N23" s="367"/>
    </row>
    <row r="24" spans="1:14" s="44" customFormat="1" ht="19.5" customHeight="1" x14ac:dyDescent="0.2">
      <c r="A24" s="41"/>
      <c r="B24" s="41">
        <v>1</v>
      </c>
      <c r="C24" s="94">
        <v>16</v>
      </c>
      <c r="D24" s="94" t="s">
        <v>8</v>
      </c>
      <c r="E24" s="95">
        <v>0.23958333333333334</v>
      </c>
      <c r="F24" s="96">
        <f>E24+$F$19</f>
        <v>0.24444444444444446</v>
      </c>
      <c r="G24" s="96">
        <v>0.25138888888888888</v>
      </c>
      <c r="H24" s="106">
        <v>0.2590277777777778</v>
      </c>
      <c r="I24" s="94" t="s">
        <v>9</v>
      </c>
      <c r="J24" s="95">
        <v>0.27083333333333331</v>
      </c>
      <c r="K24" s="130">
        <f>J24+$K$19</f>
        <v>0.27777777777777773</v>
      </c>
      <c r="L24" s="96">
        <v>0.28263888888888888</v>
      </c>
      <c r="M24" s="97">
        <f>J24+$M$19</f>
        <v>0.29166666666666663</v>
      </c>
      <c r="N24" s="89" t="s">
        <v>86</v>
      </c>
    </row>
    <row r="25" spans="1:14" s="44" customFormat="1" ht="24" customHeight="1" x14ac:dyDescent="0.2">
      <c r="A25" s="41"/>
      <c r="B25" s="41">
        <v>2</v>
      </c>
      <c r="C25" s="92">
        <v>16</v>
      </c>
      <c r="D25" s="92" t="s">
        <v>8</v>
      </c>
      <c r="E25" s="42">
        <v>0.29722222222222222</v>
      </c>
      <c r="F25" s="43">
        <f>E25+$F$19</f>
        <v>0.30208333333333331</v>
      </c>
      <c r="G25" s="43">
        <f>E25+$G$19</f>
        <v>0.30972222222222223</v>
      </c>
      <c r="H25" s="107">
        <f>E25+$H$19</f>
        <v>0.31736111111111109</v>
      </c>
      <c r="I25" s="92" t="s">
        <v>9</v>
      </c>
      <c r="J25" s="42">
        <v>0.32500000000000001</v>
      </c>
      <c r="K25" s="131">
        <v>0.3298611111111111</v>
      </c>
      <c r="L25" s="43">
        <f>J25+$L$19</f>
        <v>0.33750000000000002</v>
      </c>
      <c r="M25" s="93">
        <f>J25+$M$19</f>
        <v>0.34583333333333333</v>
      </c>
      <c r="N25" s="89" t="s">
        <v>86</v>
      </c>
    </row>
    <row r="26" spans="1:14" s="44" customFormat="1" ht="14.25" customHeight="1" x14ac:dyDescent="0.2">
      <c r="A26" s="41"/>
      <c r="B26" s="41"/>
      <c r="C26" s="92"/>
      <c r="D26" s="92"/>
      <c r="E26" s="42"/>
      <c r="F26" s="43"/>
      <c r="G26" s="43"/>
      <c r="H26" s="107"/>
      <c r="I26" s="92"/>
      <c r="J26" s="42"/>
      <c r="K26" s="131"/>
      <c r="L26" s="43"/>
      <c r="M26" s="93"/>
      <c r="N26" s="89"/>
    </row>
    <row r="27" spans="1:14" s="44" customFormat="1" ht="24" customHeight="1" x14ac:dyDescent="0.2">
      <c r="A27" s="41"/>
      <c r="B27" s="41">
        <v>3</v>
      </c>
      <c r="C27" s="92">
        <v>16</v>
      </c>
      <c r="D27" s="92" t="s">
        <v>8</v>
      </c>
      <c r="E27" s="42">
        <v>0.58680555555555558</v>
      </c>
      <c r="F27" s="43">
        <f>E27+$F$19</f>
        <v>0.59166666666666667</v>
      </c>
      <c r="G27" s="43">
        <f>E27+$G$19</f>
        <v>0.59930555555555554</v>
      </c>
      <c r="H27" s="107">
        <f>E27+$H$19</f>
        <v>0.60694444444444451</v>
      </c>
      <c r="I27" s="92" t="s">
        <v>9</v>
      </c>
      <c r="J27" s="42">
        <v>0.61805555555555558</v>
      </c>
      <c r="K27" s="131">
        <f>J27+$K$19</f>
        <v>0.625</v>
      </c>
      <c r="L27" s="43">
        <f>J27+$L$19</f>
        <v>0.63055555555555554</v>
      </c>
      <c r="M27" s="93">
        <f>J27+$M$19</f>
        <v>0.63888888888888895</v>
      </c>
      <c r="N27" s="89" t="s">
        <v>86</v>
      </c>
    </row>
    <row r="28" spans="1:14" s="44" customFormat="1" ht="24" customHeight="1" x14ac:dyDescent="0.2">
      <c r="A28" s="41"/>
      <c r="B28" s="41">
        <v>4</v>
      </c>
      <c r="C28" s="92">
        <v>16</v>
      </c>
      <c r="D28" s="92" t="s">
        <v>8</v>
      </c>
      <c r="E28" s="42">
        <v>0.76041666666666663</v>
      </c>
      <c r="F28" s="43">
        <f>E28+$F$19</f>
        <v>0.76527777777777772</v>
      </c>
      <c r="G28" s="43">
        <f>E28+$G$19</f>
        <v>0.77291666666666659</v>
      </c>
      <c r="H28" s="107">
        <f>E28+$H$19</f>
        <v>0.78055555555555556</v>
      </c>
      <c r="I28" s="92" t="s">
        <v>9</v>
      </c>
      <c r="J28" s="42">
        <v>0.79166666666666663</v>
      </c>
      <c r="K28" s="131">
        <f>J28+$K$19</f>
        <v>0.79861111111111105</v>
      </c>
      <c r="L28" s="43">
        <f t="shared" ref="L28" si="3">J28+$L$19</f>
        <v>0.80416666666666659</v>
      </c>
      <c r="M28" s="93">
        <f>J28+$M$19</f>
        <v>0.8125</v>
      </c>
      <c r="N28" s="89" t="s">
        <v>86</v>
      </c>
    </row>
    <row r="29" spans="1:14" s="44" customFormat="1" ht="14.25" customHeight="1" thickBot="1" x14ac:dyDescent="0.25">
      <c r="A29" s="41"/>
      <c r="B29" s="41"/>
      <c r="C29" s="108"/>
      <c r="D29" s="108"/>
      <c r="E29" s="109"/>
      <c r="F29" s="110"/>
      <c r="G29" s="110"/>
      <c r="H29" s="111"/>
      <c r="I29" s="108"/>
      <c r="J29" s="109"/>
      <c r="K29" s="112"/>
      <c r="L29" s="110"/>
      <c r="M29" s="113"/>
      <c r="N29" s="91"/>
    </row>
    <row r="30" spans="1:14" s="46" customFormat="1" ht="8.25" x14ac:dyDescent="0.2">
      <c r="A30" s="45"/>
      <c r="B30" s="45"/>
      <c r="F30" s="47">
        <v>4.8611111111111112E-3</v>
      </c>
      <c r="G30" s="47">
        <v>1.2499999999999999E-2</v>
      </c>
      <c r="H30" s="47">
        <v>2.013888888888889E-2</v>
      </c>
      <c r="J30" s="48">
        <v>5.5555555555555558E-3</v>
      </c>
      <c r="K30" s="48">
        <v>6.9444444444444441E-3</v>
      </c>
      <c r="L30" s="48">
        <v>1.2499999999999999E-2</v>
      </c>
      <c r="M30" s="48">
        <v>2.0833333333333332E-2</v>
      </c>
    </row>
    <row r="33" spans="1:2" s="193" customFormat="1" x14ac:dyDescent="0.2">
      <c r="A33" s="192"/>
      <c r="B33" s="192"/>
    </row>
    <row r="34" spans="1:2" s="193" customFormat="1" x14ac:dyDescent="0.2">
      <c r="A34" s="192"/>
      <c r="B34" s="192"/>
    </row>
  </sheetData>
  <mergeCells count="38">
    <mergeCell ref="C4:C5"/>
    <mergeCell ref="C22:C23"/>
    <mergeCell ref="H1:J1"/>
    <mergeCell ref="N4:N5"/>
    <mergeCell ref="F5:H5"/>
    <mergeCell ref="K5:L5"/>
    <mergeCell ref="D4:D5"/>
    <mergeCell ref="E4:E5"/>
    <mergeCell ref="I4:I5"/>
    <mergeCell ref="J4:J5"/>
    <mergeCell ref="M4:M5"/>
    <mergeCell ref="N22:N23"/>
    <mergeCell ref="F23:H23"/>
    <mergeCell ref="K23:L23"/>
    <mergeCell ref="D22:D23"/>
    <mergeCell ref="E22:E23"/>
    <mergeCell ref="I22:I23"/>
    <mergeCell ref="J22:J23"/>
    <mergeCell ref="M22:M23"/>
    <mergeCell ref="D12:M12"/>
    <mergeCell ref="C9:C10"/>
    <mergeCell ref="D9:D10"/>
    <mergeCell ref="E9:E10"/>
    <mergeCell ref="I9:I10"/>
    <mergeCell ref="J9:J10"/>
    <mergeCell ref="M9:M10"/>
    <mergeCell ref="N9:N10"/>
    <mergeCell ref="F10:H10"/>
    <mergeCell ref="K10:L10"/>
    <mergeCell ref="C13:C14"/>
    <mergeCell ref="D13:D14"/>
    <mergeCell ref="E13:E14"/>
    <mergeCell ref="I13:I14"/>
    <mergeCell ref="J13:J14"/>
    <mergeCell ref="M13:M14"/>
    <mergeCell ref="N13:N14"/>
    <mergeCell ref="F14:H14"/>
    <mergeCell ref="K14:L14"/>
  </mergeCells>
  <pageMargins left="0.19685039370078741" right="0.23622047244094491" top="0.62992125984251968" bottom="0.6692913385826772" header="0.31496062992125984" footer="0.31496062992125984"/>
  <pageSetup paperSize="9" orientation="portrait" r:id="rId1"/>
  <headerFooter>
    <oddFooter>&amp;LAGG. 22/08/24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FF03B-106F-4FA0-B409-939E8BD995CE}">
  <dimension ref="A1:W12"/>
  <sheetViews>
    <sheetView workbookViewId="0">
      <selection activeCell="T12" sqref="T12"/>
    </sheetView>
  </sheetViews>
  <sheetFormatPr defaultRowHeight="12.75" x14ac:dyDescent="0.2"/>
  <cols>
    <col min="1" max="2" width="2" style="41" bestFit="1" customWidth="1"/>
    <col min="3" max="4" width="6.5703125" style="9" customWidth="1"/>
    <col min="5" max="5" width="7.85546875" style="9" customWidth="1"/>
    <col min="6" max="6" width="10.42578125" style="9" customWidth="1"/>
    <col min="7" max="7" width="9" style="9" customWidth="1"/>
    <col min="8" max="8" width="7" style="9" customWidth="1"/>
    <col min="9" max="9" width="8.7109375" style="9" customWidth="1"/>
    <col min="10" max="10" width="8" style="9" customWidth="1"/>
    <col min="11" max="11" width="9" style="9" customWidth="1"/>
    <col min="12" max="12" width="7.28515625" style="83" customWidth="1"/>
    <col min="13" max="16384" width="9.140625" style="83"/>
  </cols>
  <sheetData>
    <row r="1" spans="1:23" ht="21" customHeight="1" x14ac:dyDescent="0.2">
      <c r="A1" s="152"/>
      <c r="I1" s="90"/>
    </row>
    <row r="2" spans="1:23" ht="33" customHeight="1" x14ac:dyDescent="0.2">
      <c r="A2" s="153" t="s">
        <v>95</v>
      </c>
      <c r="C2" s="5"/>
      <c r="D2" s="5"/>
      <c r="H2" s="324">
        <v>116</v>
      </c>
      <c r="I2" s="324"/>
      <c r="J2" s="324"/>
      <c r="K2" s="2"/>
      <c r="Q2" s="87"/>
      <c r="R2" s="80"/>
      <c r="S2" s="80"/>
      <c r="T2" s="81"/>
      <c r="U2" s="82"/>
      <c r="V2" s="82"/>
      <c r="W2" s="87"/>
    </row>
    <row r="3" spans="1:23" ht="23.25" thickBot="1" x14ac:dyDescent="0.25">
      <c r="Q3" s="153"/>
      <c r="R3" s="154"/>
      <c r="S3" s="154"/>
      <c r="T3" s="154"/>
    </row>
    <row r="4" spans="1:23" s="9" customFormat="1" ht="16.5" thickBot="1" x14ac:dyDescent="0.25">
      <c r="A4" s="41"/>
      <c r="B4" s="41"/>
      <c r="C4" s="194" t="s">
        <v>175</v>
      </c>
      <c r="D4" s="196"/>
      <c r="E4" s="196"/>
      <c r="F4" s="103" t="s">
        <v>176</v>
      </c>
      <c r="G4" s="103"/>
      <c r="H4" s="196"/>
      <c r="I4" s="196"/>
      <c r="J4" s="99"/>
      <c r="K4" s="100" t="s">
        <v>177</v>
      </c>
    </row>
    <row r="5" spans="1:23" s="85" customFormat="1" ht="67.5" x14ac:dyDescent="0.2">
      <c r="A5" s="41"/>
      <c r="B5" s="41"/>
      <c r="C5" s="382" t="s">
        <v>193</v>
      </c>
      <c r="D5" s="372" t="s">
        <v>12</v>
      </c>
      <c r="E5" s="374" t="s">
        <v>11</v>
      </c>
      <c r="F5" s="104" t="s">
        <v>59</v>
      </c>
      <c r="G5" s="104" t="s">
        <v>178</v>
      </c>
      <c r="H5" s="372" t="s">
        <v>12</v>
      </c>
      <c r="I5" s="374" t="s">
        <v>11</v>
      </c>
      <c r="J5" s="101" t="s">
        <v>63</v>
      </c>
      <c r="K5" s="376" t="s">
        <v>84</v>
      </c>
      <c r="L5" s="366" t="s">
        <v>85</v>
      </c>
    </row>
    <row r="6" spans="1:23" s="85" customFormat="1" thickBot="1" x14ac:dyDescent="0.25">
      <c r="A6" s="41"/>
      <c r="B6" s="41"/>
      <c r="C6" s="383"/>
      <c r="D6" s="379"/>
      <c r="E6" s="380"/>
      <c r="F6" s="388" t="s">
        <v>13</v>
      </c>
      <c r="G6" s="389"/>
      <c r="H6" s="379"/>
      <c r="I6" s="380"/>
      <c r="J6" s="195"/>
      <c r="K6" s="381"/>
      <c r="L6" s="367"/>
    </row>
    <row r="7" spans="1:23" s="9" customFormat="1" ht="28.5" customHeight="1" x14ac:dyDescent="0.2">
      <c r="A7" s="41"/>
      <c r="B7" s="41">
        <v>1</v>
      </c>
      <c r="C7" s="314">
        <v>16</v>
      </c>
      <c r="D7" s="92" t="s">
        <v>6</v>
      </c>
      <c r="E7" s="42">
        <v>0.31597222222222221</v>
      </c>
      <c r="F7" s="43">
        <f t="shared" ref="F7:F10" si="0">E7+$F$12</f>
        <v>0.3208333333333333</v>
      </c>
      <c r="G7" s="43">
        <f>E7+$G$12</f>
        <v>0.33194444444444443</v>
      </c>
      <c r="H7" s="94" t="s">
        <v>7</v>
      </c>
      <c r="I7" s="42">
        <v>0.33333333333333331</v>
      </c>
      <c r="J7" s="43">
        <f>I7+$J$12</f>
        <v>0.33819444444444441</v>
      </c>
      <c r="K7" s="93">
        <f t="shared" ref="K7:K10" si="1">I7+$K$12</f>
        <v>0.34652777777777777</v>
      </c>
      <c r="L7" s="89" t="s">
        <v>86</v>
      </c>
    </row>
    <row r="8" spans="1:23" s="9" customFormat="1" ht="28.5" customHeight="1" x14ac:dyDescent="0.2">
      <c r="A8" s="41"/>
      <c r="B8" s="41">
        <v>2</v>
      </c>
      <c r="C8" s="315">
        <v>16</v>
      </c>
      <c r="D8" s="92" t="s">
        <v>6</v>
      </c>
      <c r="E8" s="42">
        <v>0.60763888888888884</v>
      </c>
      <c r="F8" s="43">
        <f t="shared" si="0"/>
        <v>0.61249999999999993</v>
      </c>
      <c r="G8" s="43">
        <f>E8+$G$12</f>
        <v>0.62361111111111112</v>
      </c>
      <c r="H8" s="92" t="s">
        <v>7</v>
      </c>
      <c r="I8" s="42">
        <v>0.625</v>
      </c>
      <c r="J8" s="43">
        <f>I8+$J$12</f>
        <v>0.62986111111111109</v>
      </c>
      <c r="K8" s="93">
        <f t="shared" si="1"/>
        <v>0.6381944444444444</v>
      </c>
      <c r="L8" s="89" t="s">
        <v>86</v>
      </c>
    </row>
    <row r="9" spans="1:23" s="9" customFormat="1" ht="28.5" customHeight="1" x14ac:dyDescent="0.2">
      <c r="A9" s="41"/>
      <c r="B9" s="41">
        <v>3</v>
      </c>
      <c r="C9" s="315">
        <v>16</v>
      </c>
      <c r="D9" s="92" t="s">
        <v>6</v>
      </c>
      <c r="E9" s="42">
        <v>0.72916666666666663</v>
      </c>
      <c r="F9" s="43">
        <f t="shared" si="0"/>
        <v>0.73402777777777772</v>
      </c>
      <c r="G9" s="43">
        <f>E9+$G$12</f>
        <v>0.7451388888888888</v>
      </c>
      <c r="H9" s="92" t="s">
        <v>7</v>
      </c>
      <c r="I9" s="42">
        <v>0.75</v>
      </c>
      <c r="J9" s="43">
        <f>I9+$J$12</f>
        <v>0.75486111111111109</v>
      </c>
      <c r="K9" s="93">
        <f t="shared" si="1"/>
        <v>0.7631944444444444</v>
      </c>
      <c r="L9" s="89" t="s">
        <v>86</v>
      </c>
    </row>
    <row r="10" spans="1:23" s="9" customFormat="1" ht="28.5" customHeight="1" x14ac:dyDescent="0.2">
      <c r="A10" s="41"/>
      <c r="B10" s="41">
        <v>4</v>
      </c>
      <c r="C10" s="315">
        <v>16</v>
      </c>
      <c r="D10" s="92" t="s">
        <v>6</v>
      </c>
      <c r="E10" s="42">
        <v>0.80555555555555558</v>
      </c>
      <c r="F10" s="43">
        <f t="shared" si="0"/>
        <v>0.81041666666666667</v>
      </c>
      <c r="G10" s="43">
        <f>E10+$G$12</f>
        <v>0.82152777777777786</v>
      </c>
      <c r="H10" s="92" t="s">
        <v>7</v>
      </c>
      <c r="I10" s="42">
        <v>0.82291666666666663</v>
      </c>
      <c r="J10" s="43">
        <f>I10+$I$12</f>
        <v>0.82291666666666663</v>
      </c>
      <c r="K10" s="93">
        <f t="shared" si="1"/>
        <v>0.83611111111111103</v>
      </c>
      <c r="L10" s="89" t="s">
        <v>86</v>
      </c>
    </row>
    <row r="11" spans="1:23" s="9" customFormat="1" ht="15.75" thickBot="1" x14ac:dyDescent="0.25">
      <c r="A11" s="41"/>
      <c r="B11" s="41"/>
      <c r="C11" s="321"/>
      <c r="D11" s="108"/>
      <c r="E11" s="109"/>
      <c r="F11" s="110"/>
      <c r="G11" s="110"/>
      <c r="H11" s="108"/>
      <c r="I11" s="109"/>
      <c r="J11" s="110"/>
      <c r="K11" s="113"/>
      <c r="L11" s="91"/>
    </row>
    <row r="12" spans="1:23" s="46" customFormat="1" ht="8.25" x14ac:dyDescent="0.2">
      <c r="F12" s="47">
        <v>4.8611111111111112E-3</v>
      </c>
      <c r="G12" s="47">
        <v>1.5972222222222221E-2</v>
      </c>
      <c r="I12" s="48"/>
      <c r="J12" s="48">
        <v>4.8611111111111112E-3</v>
      </c>
      <c r="K12" s="48">
        <v>1.3194444444444444E-2</v>
      </c>
    </row>
  </sheetData>
  <mergeCells count="9">
    <mergeCell ref="C5:C6"/>
    <mergeCell ref="L5:L6"/>
    <mergeCell ref="F6:G6"/>
    <mergeCell ref="H2:J2"/>
    <mergeCell ref="D5:D6"/>
    <mergeCell ref="E5:E6"/>
    <mergeCell ref="H5:H6"/>
    <mergeCell ref="I5:I6"/>
    <mergeCell ref="K5:K6"/>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J180"/>
  <sheetViews>
    <sheetView topLeftCell="A13" workbookViewId="0">
      <selection activeCell="E25" sqref="E25"/>
    </sheetView>
  </sheetViews>
  <sheetFormatPr defaultRowHeight="12.75" x14ac:dyDescent="0.2"/>
  <cols>
    <col min="1" max="1" width="5.42578125" style="86" customWidth="1"/>
    <col min="2" max="2" width="3.5703125" style="86" bestFit="1" customWidth="1"/>
    <col min="3" max="3" width="4.85546875" style="83" bestFit="1" customWidth="1"/>
    <col min="4" max="4" width="2.7109375" style="83" customWidth="1"/>
    <col min="5" max="5" width="3" style="85" bestFit="1" customWidth="1"/>
    <col min="6" max="6" width="5.85546875" style="86" customWidth="1"/>
    <col min="7" max="7" width="3.5703125" style="86" bestFit="1" customWidth="1"/>
    <col min="8" max="8" width="4.85546875" style="83" bestFit="1" customWidth="1"/>
    <col min="9" max="9" width="2.7109375" style="83" bestFit="1" customWidth="1"/>
    <col min="10" max="10" width="3" style="85" bestFit="1" customWidth="1"/>
    <col min="11" max="11" width="6" style="86" customWidth="1"/>
    <col min="12" max="12" width="3.5703125" style="86" bestFit="1" customWidth="1"/>
    <col min="13" max="13" width="4.85546875" style="85" bestFit="1" customWidth="1"/>
    <col min="14" max="14" width="3" style="85" bestFit="1" customWidth="1"/>
    <col min="15" max="15" width="3.140625" style="85" customWidth="1"/>
    <col min="16" max="16" width="6.28515625" style="86" customWidth="1"/>
    <col min="17" max="17" width="3.5703125" style="83" bestFit="1" customWidth="1"/>
    <col min="18" max="18" width="4.85546875" style="85" bestFit="1" customWidth="1"/>
    <col min="19" max="19" width="2.7109375" style="85" bestFit="1" customWidth="1"/>
    <col min="20" max="20" width="2.5703125" style="85" customWidth="1"/>
    <col min="21" max="21" width="5.7109375" style="83" customWidth="1"/>
    <col min="22" max="22" width="3.5703125" style="83" bestFit="1" customWidth="1"/>
    <col min="23" max="23" width="4.85546875" style="83" bestFit="1" customWidth="1"/>
    <col min="24" max="24" width="3" style="83" bestFit="1" customWidth="1"/>
    <col min="25" max="25" width="3" style="86" bestFit="1" customWidth="1"/>
    <col min="26" max="26" width="5.5703125" style="83" customWidth="1"/>
    <col min="27" max="27" width="3.5703125" style="86" bestFit="1" customWidth="1"/>
    <col min="28" max="28" width="4.85546875" style="83" bestFit="1" customWidth="1"/>
    <col min="29" max="30" width="3" style="83" bestFit="1" customWidth="1"/>
    <col min="31" max="31" width="5.28515625" style="86" customWidth="1"/>
    <col min="32" max="32" width="3.5703125" style="83" bestFit="1" customWidth="1"/>
    <col min="33" max="33" width="4.85546875" style="83" bestFit="1" customWidth="1"/>
    <col min="34" max="35" width="3" style="83" bestFit="1" customWidth="1"/>
    <col min="36" max="36" width="5.28515625" style="83" customWidth="1"/>
    <col min="37" max="37" width="3.5703125" style="83" bestFit="1" customWidth="1"/>
    <col min="38" max="38" width="4.85546875" style="83" bestFit="1" customWidth="1"/>
    <col min="39" max="40" width="3" style="83" bestFit="1" customWidth="1"/>
    <col min="41" max="41" width="4.42578125" style="83" customWidth="1"/>
    <col min="42" max="42" width="3.5703125" style="83" bestFit="1" customWidth="1"/>
    <col min="43" max="43" width="4.85546875" style="83" bestFit="1" customWidth="1"/>
    <col min="44" max="44" width="3" style="83" bestFit="1" customWidth="1"/>
    <col min="45" max="45" width="3" style="83" customWidth="1"/>
    <col min="46" max="46" width="4.7109375" style="83" bestFit="1" customWidth="1"/>
    <col min="47" max="47" width="3.5703125" style="83" bestFit="1" customWidth="1"/>
    <col min="48" max="48" width="4.85546875" style="83" bestFit="1" customWidth="1"/>
    <col min="49" max="50" width="3" style="83" bestFit="1" customWidth="1"/>
    <col min="51" max="51" width="9.140625" style="83"/>
    <col min="52" max="52" width="5.42578125" style="86" customWidth="1"/>
    <col min="53" max="53" width="4.5703125" style="86" customWidth="1"/>
    <col min="54" max="54" width="4.85546875" style="83" bestFit="1" customWidth="1"/>
    <col min="55" max="55" width="3" style="85" bestFit="1" customWidth="1"/>
    <col min="56" max="56" width="5.7109375" style="85" bestFit="1" customWidth="1"/>
    <col min="57" max="57" width="4.28515625" style="86" customWidth="1"/>
    <col min="58" max="58" width="5.28515625" style="86" bestFit="1" customWidth="1"/>
    <col min="59" max="59" width="3" style="83" bestFit="1" customWidth="1"/>
    <col min="60" max="60" width="5.7109375" style="85" bestFit="1" customWidth="1"/>
    <col min="61" max="61" width="3.5703125" style="85" bestFit="1" customWidth="1"/>
    <col min="62" max="62" width="5.28515625" style="86" bestFit="1" customWidth="1"/>
    <col min="63" max="63" width="3" style="86" bestFit="1" customWidth="1"/>
    <col min="64" max="64" width="5.7109375" style="85" bestFit="1" customWidth="1"/>
    <col min="65" max="65" width="3.5703125" style="85" bestFit="1" customWidth="1"/>
    <col min="66" max="66" width="4.85546875" style="85" bestFit="1" customWidth="1"/>
    <col min="67" max="67" width="3" style="86" bestFit="1" customWidth="1"/>
    <col min="68" max="68" width="4.7109375" style="83" bestFit="1" customWidth="1"/>
    <col min="69" max="69" width="3.5703125" style="85" bestFit="1" customWidth="1"/>
    <col min="70" max="70" width="4.85546875" style="85" bestFit="1" customWidth="1"/>
    <col min="71" max="71" width="3" style="85" bestFit="1" customWidth="1"/>
    <col min="72" max="72" width="4.7109375" style="86" bestFit="1" customWidth="1"/>
    <col min="73" max="73" width="4" style="83" bestFit="1" customWidth="1"/>
    <col min="74" max="74" width="4.85546875" style="83" bestFit="1" customWidth="1"/>
    <col min="75" max="75" width="3" style="83" bestFit="1" customWidth="1"/>
    <col min="76" max="76" width="4.7109375" style="86" bestFit="1" customWidth="1"/>
    <col min="77" max="77" width="3.5703125" style="83" bestFit="1" customWidth="1"/>
    <col min="78" max="78" width="4.85546875" style="83" bestFit="1" customWidth="1"/>
    <col min="79" max="79" width="3" style="83" bestFit="1" customWidth="1"/>
    <col min="80" max="80" width="4.7109375" style="86" bestFit="1" customWidth="1"/>
    <col min="81" max="81" width="3.5703125" style="83" bestFit="1" customWidth="1"/>
    <col min="82" max="82" width="4.85546875" style="83" bestFit="1" customWidth="1"/>
    <col min="83" max="83" width="3" style="83" bestFit="1" customWidth="1"/>
    <col min="84" max="84" width="4.7109375" style="86" bestFit="1" customWidth="1"/>
    <col min="85" max="85" width="3.5703125" style="83" bestFit="1" customWidth="1"/>
    <col min="86" max="86" width="4.85546875" style="83" bestFit="1" customWidth="1"/>
    <col min="87" max="87" width="3" style="83" bestFit="1" customWidth="1"/>
    <col min="88" max="88" width="3.7109375" style="86" bestFit="1" customWidth="1"/>
    <col min="89" max="89" width="3.5703125" style="83" bestFit="1" customWidth="1"/>
    <col min="90" max="90" width="4.85546875" style="83" bestFit="1" customWidth="1"/>
    <col min="91" max="91" width="3" style="83" bestFit="1" customWidth="1"/>
    <col min="92" max="92" width="4" style="83" bestFit="1" customWidth="1"/>
    <col min="93" max="16384" width="9.140625" style="83"/>
  </cols>
  <sheetData>
    <row r="1" spans="1:88" ht="21" customHeight="1" x14ac:dyDescent="0.2">
      <c r="A1" s="152"/>
      <c r="B1" s="41"/>
      <c r="C1" s="9"/>
      <c r="D1" s="9"/>
      <c r="E1" s="9"/>
      <c r="F1" s="9"/>
      <c r="G1" s="9"/>
      <c r="H1" s="9"/>
      <c r="I1" s="9"/>
      <c r="J1" s="90"/>
      <c r="K1" s="9"/>
      <c r="L1" s="9"/>
      <c r="M1" s="83"/>
      <c r="N1" s="83"/>
      <c r="O1" s="83"/>
      <c r="P1" s="83"/>
      <c r="R1" s="83"/>
      <c r="S1" s="83"/>
      <c r="T1" s="83"/>
      <c r="Y1" s="83"/>
      <c r="AA1" s="83"/>
      <c r="AE1" s="83"/>
      <c r="AZ1" s="83"/>
      <c r="BA1" s="83"/>
      <c r="BC1" s="83"/>
      <c r="BD1" s="83"/>
      <c r="BE1" s="83"/>
      <c r="BF1" s="83"/>
      <c r="BH1" s="83"/>
      <c r="BI1" s="83"/>
      <c r="BJ1" s="83"/>
      <c r="BK1" s="83"/>
      <c r="BL1" s="83"/>
      <c r="BM1" s="83"/>
      <c r="BN1" s="83"/>
      <c r="BO1" s="83"/>
      <c r="BQ1" s="83"/>
      <c r="BR1" s="83"/>
      <c r="BS1" s="83"/>
      <c r="BT1" s="83"/>
      <c r="BX1" s="83"/>
      <c r="CB1" s="83"/>
      <c r="CF1" s="83"/>
      <c r="CJ1" s="83"/>
    </row>
    <row r="2" spans="1:88" ht="33" customHeight="1" x14ac:dyDescent="0.2">
      <c r="A2" s="153" t="s">
        <v>95</v>
      </c>
      <c r="B2" s="41"/>
      <c r="C2" s="5"/>
      <c r="D2" s="5"/>
      <c r="E2" s="9"/>
      <c r="F2" s="9"/>
      <c r="G2" s="9"/>
      <c r="H2" s="324">
        <v>116</v>
      </c>
      <c r="I2" s="324"/>
      <c r="J2" s="324"/>
      <c r="K2" s="324"/>
      <c r="L2" s="2"/>
      <c r="M2" s="83"/>
      <c r="N2" s="83"/>
      <c r="O2" s="83"/>
      <c r="P2" s="83"/>
      <c r="R2" s="83"/>
      <c r="S2" s="83"/>
      <c r="T2" s="87"/>
      <c r="U2" s="80"/>
      <c r="V2" s="80"/>
      <c r="W2" s="81"/>
      <c r="X2" s="81"/>
      <c r="Y2" s="82"/>
      <c r="Z2" s="82"/>
      <c r="AA2" s="87"/>
      <c r="AE2" s="83"/>
      <c r="AZ2" s="83"/>
      <c r="BA2" s="83"/>
      <c r="BC2" s="83"/>
      <c r="BD2" s="83"/>
      <c r="BE2" s="83"/>
      <c r="BF2" s="83"/>
      <c r="BH2" s="83"/>
      <c r="BI2" s="83"/>
      <c r="BJ2" s="83"/>
      <c r="BK2" s="83"/>
      <c r="BL2" s="83"/>
      <c r="BM2" s="83"/>
      <c r="BN2" s="83"/>
      <c r="BO2" s="83"/>
      <c r="BQ2" s="83"/>
      <c r="BR2" s="83"/>
      <c r="BS2" s="83"/>
      <c r="BT2" s="83"/>
      <c r="BX2" s="83"/>
      <c r="CB2" s="83"/>
      <c r="CF2" s="83"/>
      <c r="CJ2" s="83"/>
    </row>
    <row r="3" spans="1:88" ht="39.75" customHeight="1" thickBot="1" x14ac:dyDescent="0.25">
      <c r="A3" s="114" t="s">
        <v>179</v>
      </c>
      <c r="B3" s="114"/>
      <c r="C3" s="80"/>
      <c r="D3" s="80"/>
      <c r="E3" s="80"/>
      <c r="F3" s="82"/>
      <c r="G3" s="82"/>
      <c r="H3" s="80"/>
      <c r="I3" s="80"/>
      <c r="J3" s="80"/>
      <c r="K3" s="82"/>
      <c r="L3" s="82"/>
      <c r="M3" s="80"/>
      <c r="N3" s="80"/>
      <c r="O3" s="80"/>
      <c r="P3" s="82"/>
      <c r="Q3" s="82"/>
      <c r="R3" s="80"/>
      <c r="S3" s="80"/>
      <c r="T3" s="80"/>
      <c r="U3" s="82"/>
      <c r="V3" s="82"/>
      <c r="W3" s="80"/>
      <c r="X3" s="80"/>
      <c r="Y3" s="80"/>
      <c r="Z3" s="82"/>
      <c r="AA3" s="82"/>
      <c r="AB3" s="80"/>
      <c r="AC3" s="80"/>
      <c r="AD3" s="80"/>
      <c r="AE3" s="82"/>
      <c r="AF3" s="82"/>
      <c r="AG3" s="80"/>
      <c r="AH3" s="80"/>
      <c r="AI3" s="80"/>
      <c r="AJ3" s="82"/>
      <c r="AK3" s="82"/>
      <c r="AL3" s="80"/>
      <c r="AM3" s="80"/>
      <c r="AN3" s="80"/>
      <c r="AO3" s="82"/>
      <c r="AP3" s="82"/>
      <c r="AQ3" s="80"/>
      <c r="AR3" s="80"/>
      <c r="AS3" s="80"/>
      <c r="AT3" s="82"/>
      <c r="AU3" s="82"/>
      <c r="AV3" s="80"/>
      <c r="AW3" s="80"/>
      <c r="AX3" s="80"/>
      <c r="AZ3" s="83"/>
      <c r="BA3" s="83"/>
      <c r="BC3" s="83"/>
      <c r="BD3" s="83"/>
      <c r="BE3" s="83"/>
      <c r="BF3" s="83"/>
      <c r="BH3" s="83"/>
      <c r="BI3" s="83"/>
      <c r="BJ3" s="83"/>
      <c r="BK3" s="83"/>
      <c r="BL3" s="83"/>
      <c r="BM3" s="83"/>
      <c r="BN3" s="83"/>
      <c r="BO3" s="83"/>
      <c r="BQ3" s="83"/>
      <c r="BR3" s="83"/>
      <c r="BS3" s="83"/>
      <c r="BT3" s="83"/>
      <c r="BX3" s="83"/>
      <c r="CB3" s="83"/>
      <c r="CF3" s="83"/>
      <c r="CJ3" s="83"/>
    </row>
    <row r="4" spans="1:88" ht="45" customHeight="1" thickBot="1" x14ac:dyDescent="0.25">
      <c r="A4" s="392" t="s">
        <v>15</v>
      </c>
      <c r="B4" s="394"/>
      <c r="C4" s="115" t="s">
        <v>23</v>
      </c>
      <c r="D4" s="116" t="s">
        <v>10</v>
      </c>
      <c r="E4" s="116" t="s">
        <v>96</v>
      </c>
      <c r="F4" s="392" t="s">
        <v>15</v>
      </c>
      <c r="G4" s="394"/>
      <c r="H4" s="115" t="s">
        <v>23</v>
      </c>
      <c r="I4" s="116" t="s">
        <v>10</v>
      </c>
      <c r="J4" s="116" t="s">
        <v>96</v>
      </c>
      <c r="K4" s="392" t="s">
        <v>15</v>
      </c>
      <c r="L4" s="394"/>
      <c r="M4" s="115" t="s">
        <v>23</v>
      </c>
      <c r="N4" s="116" t="s">
        <v>10</v>
      </c>
      <c r="O4" s="116" t="s">
        <v>96</v>
      </c>
      <c r="P4" s="392" t="s">
        <v>15</v>
      </c>
      <c r="Q4" s="394"/>
      <c r="R4" s="115" t="s">
        <v>23</v>
      </c>
      <c r="S4" s="116" t="s">
        <v>10</v>
      </c>
      <c r="T4" s="116" t="s">
        <v>96</v>
      </c>
      <c r="U4" s="395" t="s">
        <v>15</v>
      </c>
      <c r="V4" s="396"/>
      <c r="W4" s="115" t="s">
        <v>23</v>
      </c>
      <c r="X4" s="116" t="s">
        <v>10</v>
      </c>
      <c r="Y4" s="116" t="s">
        <v>96</v>
      </c>
      <c r="Z4" s="392" t="s">
        <v>15</v>
      </c>
      <c r="AA4" s="393"/>
      <c r="AB4" s="115" t="s">
        <v>23</v>
      </c>
      <c r="AC4" s="116" t="s">
        <v>10</v>
      </c>
      <c r="AD4" s="116" t="s">
        <v>96</v>
      </c>
      <c r="AE4" s="392" t="s">
        <v>15</v>
      </c>
      <c r="AF4" s="393"/>
      <c r="AG4" s="115" t="s">
        <v>23</v>
      </c>
      <c r="AH4" s="116" t="s">
        <v>10</v>
      </c>
      <c r="AI4" s="116" t="s">
        <v>96</v>
      </c>
      <c r="AJ4" s="392" t="s">
        <v>15</v>
      </c>
      <c r="AK4" s="393"/>
      <c r="AL4" s="115" t="s">
        <v>23</v>
      </c>
      <c r="AM4" s="116" t="s">
        <v>10</v>
      </c>
      <c r="AN4" s="116" t="s">
        <v>96</v>
      </c>
      <c r="AO4" s="392" t="s">
        <v>15</v>
      </c>
      <c r="AP4" s="393"/>
      <c r="AQ4" s="115" t="s">
        <v>23</v>
      </c>
      <c r="AR4" s="116" t="s">
        <v>10</v>
      </c>
      <c r="AS4" s="116" t="s">
        <v>96</v>
      </c>
      <c r="AT4" s="392" t="s">
        <v>15</v>
      </c>
      <c r="AU4" s="393"/>
      <c r="AV4" s="115" t="s">
        <v>23</v>
      </c>
      <c r="AW4" s="116" t="s">
        <v>10</v>
      </c>
      <c r="AX4" s="197" t="s">
        <v>96</v>
      </c>
      <c r="AZ4" s="83"/>
      <c r="BA4" s="83"/>
      <c r="BC4" s="83"/>
      <c r="BD4" s="83"/>
      <c r="BE4" s="83"/>
      <c r="BF4" s="83"/>
      <c r="BH4" s="83"/>
      <c r="BI4" s="83"/>
      <c r="BJ4" s="83"/>
      <c r="BK4" s="83"/>
      <c r="BL4" s="83"/>
      <c r="BM4" s="83"/>
      <c r="BN4" s="83"/>
      <c r="BO4" s="83"/>
      <c r="BQ4" s="83"/>
      <c r="BR4" s="83"/>
      <c r="BS4" s="83"/>
      <c r="BT4" s="83"/>
      <c r="BX4" s="83"/>
      <c r="CB4" s="83"/>
      <c r="CF4" s="83"/>
      <c r="CJ4" s="83"/>
    </row>
    <row r="5" spans="1:88" ht="15.75" customHeight="1" x14ac:dyDescent="0.2">
      <c r="A5" s="117">
        <v>45544</v>
      </c>
      <c r="B5" s="125" t="s">
        <v>22</v>
      </c>
      <c r="C5" s="119" t="s">
        <v>10</v>
      </c>
      <c r="D5" s="120">
        <v>1</v>
      </c>
      <c r="E5" s="120"/>
      <c r="F5" s="121">
        <v>45200</v>
      </c>
      <c r="G5" s="122" t="s">
        <v>18</v>
      </c>
      <c r="H5" s="119" t="s">
        <v>10</v>
      </c>
      <c r="I5" s="120">
        <v>1</v>
      </c>
      <c r="J5" s="120"/>
      <c r="K5" s="121">
        <v>45231</v>
      </c>
      <c r="L5" s="147" t="s">
        <v>19</v>
      </c>
      <c r="M5" s="119"/>
      <c r="N5" s="119"/>
      <c r="O5" s="120"/>
      <c r="P5" s="121">
        <v>45261</v>
      </c>
      <c r="Q5" s="124" t="s">
        <v>20</v>
      </c>
      <c r="R5" s="119"/>
      <c r="S5" s="119"/>
      <c r="T5" s="120"/>
      <c r="U5" s="121">
        <v>45292</v>
      </c>
      <c r="V5" s="132" t="s">
        <v>21</v>
      </c>
      <c r="W5" s="123"/>
      <c r="X5" s="123"/>
      <c r="Y5" s="133"/>
      <c r="Z5" s="121">
        <v>45323</v>
      </c>
      <c r="AA5" s="122" t="s">
        <v>17</v>
      </c>
      <c r="AB5" s="119" t="s">
        <v>96</v>
      </c>
      <c r="AC5" s="120"/>
      <c r="AD5" s="120">
        <v>1</v>
      </c>
      <c r="AE5" s="121">
        <v>45352</v>
      </c>
      <c r="AF5" s="122" t="s">
        <v>17</v>
      </c>
      <c r="AG5" s="119" t="s">
        <v>96</v>
      </c>
      <c r="AH5" s="120"/>
      <c r="AI5" s="120">
        <v>1</v>
      </c>
      <c r="AJ5" s="121">
        <v>45383</v>
      </c>
      <c r="AK5" s="122" t="s">
        <v>18</v>
      </c>
      <c r="AL5" s="119" t="s">
        <v>10</v>
      </c>
      <c r="AM5" s="120">
        <v>1</v>
      </c>
      <c r="AN5" s="120"/>
      <c r="AO5" s="126">
        <v>45413</v>
      </c>
      <c r="AP5" s="147" t="s">
        <v>16</v>
      </c>
      <c r="AQ5" s="123"/>
      <c r="AR5" s="293"/>
      <c r="AS5" s="198"/>
      <c r="AT5" s="121">
        <v>45444</v>
      </c>
      <c r="AU5" s="124" t="s">
        <v>20</v>
      </c>
      <c r="AV5" s="119"/>
      <c r="AW5" s="294"/>
      <c r="AX5" s="199"/>
      <c r="AZ5" s="83"/>
      <c r="BA5" s="83"/>
      <c r="BC5" s="83"/>
      <c r="BD5" s="83"/>
      <c r="BE5" s="83"/>
      <c r="BF5" s="83"/>
      <c r="BH5" s="83"/>
      <c r="BI5" s="83"/>
      <c r="BJ5" s="83"/>
      <c r="BK5" s="83"/>
      <c r="BL5" s="83"/>
      <c r="BM5" s="83"/>
      <c r="BN5" s="83"/>
      <c r="BO5" s="83"/>
      <c r="BQ5" s="83"/>
      <c r="BR5" s="83"/>
      <c r="BS5" s="83"/>
      <c r="BT5" s="83"/>
      <c r="BX5" s="83"/>
      <c r="CB5" s="83"/>
      <c r="CF5" s="83"/>
      <c r="CJ5" s="83"/>
    </row>
    <row r="6" spans="1:88" ht="15.75" customHeight="1" x14ac:dyDescent="0.2">
      <c r="A6" s="117">
        <v>45179</v>
      </c>
      <c r="B6" s="125" t="s">
        <v>18</v>
      </c>
      <c r="C6" s="119" t="s">
        <v>10</v>
      </c>
      <c r="D6" s="120">
        <v>1</v>
      </c>
      <c r="E6" s="120"/>
      <c r="F6" s="126">
        <v>45201</v>
      </c>
      <c r="G6" s="122" t="s">
        <v>21</v>
      </c>
      <c r="H6" s="119" t="s">
        <v>10</v>
      </c>
      <c r="I6" s="120">
        <v>1</v>
      </c>
      <c r="J6" s="120"/>
      <c r="K6" s="126">
        <v>45232</v>
      </c>
      <c r="L6" s="122" t="s">
        <v>17</v>
      </c>
      <c r="M6" s="119" t="s">
        <v>96</v>
      </c>
      <c r="N6" s="120"/>
      <c r="O6" s="120">
        <v>1</v>
      </c>
      <c r="P6" s="126">
        <v>45262</v>
      </c>
      <c r="Q6" s="122" t="s">
        <v>22</v>
      </c>
      <c r="R6" s="119" t="s">
        <v>10</v>
      </c>
      <c r="S6" s="120">
        <v>1</v>
      </c>
      <c r="T6" s="120"/>
      <c r="U6" s="126">
        <v>45293</v>
      </c>
      <c r="V6" s="122" t="s">
        <v>16</v>
      </c>
      <c r="W6" s="119" t="s">
        <v>10</v>
      </c>
      <c r="X6" s="120">
        <v>1</v>
      </c>
      <c r="Y6" s="120"/>
      <c r="Z6" s="126">
        <v>45324</v>
      </c>
      <c r="AA6" s="124" t="s">
        <v>20</v>
      </c>
      <c r="AB6" s="119"/>
      <c r="AC6" s="119"/>
      <c r="AD6" s="120"/>
      <c r="AE6" s="126">
        <v>45353</v>
      </c>
      <c r="AF6" s="124" t="s">
        <v>20</v>
      </c>
      <c r="AG6" s="119"/>
      <c r="AH6" s="119"/>
      <c r="AI6" s="120"/>
      <c r="AJ6" s="126">
        <v>45384</v>
      </c>
      <c r="AK6" s="122" t="s">
        <v>21</v>
      </c>
      <c r="AL6" s="119" t="s">
        <v>10</v>
      </c>
      <c r="AM6" s="120">
        <v>1</v>
      </c>
      <c r="AN6" s="120"/>
      <c r="AO6" s="126">
        <v>45414</v>
      </c>
      <c r="AP6" s="122" t="s">
        <v>19</v>
      </c>
      <c r="AQ6" s="119" t="s">
        <v>10</v>
      </c>
      <c r="AR6" s="120">
        <v>1</v>
      </c>
      <c r="AS6" s="120"/>
      <c r="AT6" s="126">
        <v>45445</v>
      </c>
      <c r="AU6" s="147" t="s">
        <v>22</v>
      </c>
      <c r="AV6" s="123"/>
      <c r="AW6" s="293"/>
      <c r="AX6" s="200"/>
      <c r="AZ6" s="83"/>
      <c r="BA6" s="83"/>
      <c r="BC6" s="83"/>
      <c r="BD6" s="83"/>
      <c r="BE6" s="83"/>
      <c r="BF6" s="83"/>
      <c r="BH6" s="83"/>
      <c r="BI6" s="83"/>
      <c r="BJ6" s="83"/>
      <c r="BK6" s="83"/>
      <c r="BL6" s="83"/>
      <c r="BM6" s="83"/>
      <c r="BN6" s="83"/>
      <c r="BO6" s="83"/>
      <c r="BQ6" s="83"/>
      <c r="BR6" s="83"/>
      <c r="BS6" s="83"/>
      <c r="BT6" s="83"/>
      <c r="BX6" s="83"/>
      <c r="CB6" s="83"/>
      <c r="CF6" s="83"/>
      <c r="CJ6" s="83"/>
    </row>
    <row r="7" spans="1:88" x14ac:dyDescent="0.2">
      <c r="A7" s="117">
        <v>45180</v>
      </c>
      <c r="B7" s="125" t="s">
        <v>21</v>
      </c>
      <c r="C7" s="119" t="s">
        <v>10</v>
      </c>
      <c r="D7" s="120">
        <v>1</v>
      </c>
      <c r="E7" s="120"/>
      <c r="F7" s="126">
        <v>45202</v>
      </c>
      <c r="G7" s="122" t="s">
        <v>16</v>
      </c>
      <c r="H7" s="119" t="s">
        <v>10</v>
      </c>
      <c r="I7" s="120">
        <v>1</v>
      </c>
      <c r="J7" s="120"/>
      <c r="K7" s="126">
        <v>45233</v>
      </c>
      <c r="L7" s="124" t="s">
        <v>20</v>
      </c>
      <c r="M7" s="119"/>
      <c r="N7" s="119"/>
      <c r="O7" s="120"/>
      <c r="P7" s="126">
        <v>45263</v>
      </c>
      <c r="Q7" s="122" t="s">
        <v>18</v>
      </c>
      <c r="R7" s="119" t="s">
        <v>10</v>
      </c>
      <c r="S7" s="120">
        <v>1</v>
      </c>
      <c r="T7" s="120"/>
      <c r="U7" s="126">
        <v>45294</v>
      </c>
      <c r="V7" s="122" t="s">
        <v>19</v>
      </c>
      <c r="W7" s="119" t="s">
        <v>10</v>
      </c>
      <c r="X7" s="120">
        <v>1</v>
      </c>
      <c r="Y7" s="120"/>
      <c r="Z7" s="126">
        <v>45325</v>
      </c>
      <c r="AA7" s="122" t="s">
        <v>22</v>
      </c>
      <c r="AB7" s="119" t="s">
        <v>10</v>
      </c>
      <c r="AC7" s="120">
        <v>1</v>
      </c>
      <c r="AD7" s="120"/>
      <c r="AE7" s="126">
        <v>45354</v>
      </c>
      <c r="AF7" s="122" t="s">
        <v>22</v>
      </c>
      <c r="AG7" s="119" t="s">
        <v>10</v>
      </c>
      <c r="AH7" s="120">
        <v>1</v>
      </c>
      <c r="AI7" s="120"/>
      <c r="AJ7" s="126">
        <v>45385</v>
      </c>
      <c r="AK7" s="122" t="s">
        <v>16</v>
      </c>
      <c r="AL7" s="119" t="s">
        <v>10</v>
      </c>
      <c r="AM7" s="120">
        <v>1</v>
      </c>
      <c r="AN7" s="120"/>
      <c r="AO7" s="126">
        <v>45415</v>
      </c>
      <c r="AP7" s="122" t="s">
        <v>17</v>
      </c>
      <c r="AQ7" s="119" t="s">
        <v>96</v>
      </c>
      <c r="AR7" s="120"/>
      <c r="AS7" s="120">
        <v>1</v>
      </c>
      <c r="AT7" s="126">
        <v>45446</v>
      </c>
      <c r="AU7" s="122" t="s">
        <v>18</v>
      </c>
      <c r="AV7" s="119" t="s">
        <v>10</v>
      </c>
      <c r="AW7" s="120">
        <v>1</v>
      </c>
      <c r="AX7" s="199"/>
      <c r="AZ7" s="83"/>
      <c r="BA7" s="83"/>
      <c r="BC7" s="83"/>
      <c r="BD7" s="83"/>
      <c r="BE7" s="83"/>
      <c r="BF7" s="83"/>
      <c r="BH7" s="83"/>
      <c r="BI7" s="83"/>
      <c r="BJ7" s="83"/>
      <c r="BK7" s="83"/>
      <c r="BL7" s="83"/>
      <c r="BM7" s="83"/>
      <c r="BN7" s="83"/>
      <c r="BO7" s="83"/>
      <c r="BQ7" s="83"/>
      <c r="BR7" s="83"/>
      <c r="BS7" s="83"/>
      <c r="BT7" s="83"/>
      <c r="BX7" s="83"/>
      <c r="CB7" s="83"/>
      <c r="CF7" s="83"/>
      <c r="CJ7" s="83"/>
    </row>
    <row r="8" spans="1:88" ht="14.25" customHeight="1" x14ac:dyDescent="0.2">
      <c r="A8" s="117">
        <v>45181</v>
      </c>
      <c r="B8" s="125" t="s">
        <v>16</v>
      </c>
      <c r="C8" s="119" t="s">
        <v>10</v>
      </c>
      <c r="D8" s="120">
        <v>1</v>
      </c>
      <c r="E8" s="120"/>
      <c r="F8" s="126">
        <v>45203</v>
      </c>
      <c r="G8" s="122" t="s">
        <v>19</v>
      </c>
      <c r="H8" s="119" t="s">
        <v>10</v>
      </c>
      <c r="I8" s="120">
        <v>1</v>
      </c>
      <c r="J8" s="120"/>
      <c r="K8" s="126">
        <v>45234</v>
      </c>
      <c r="L8" s="122" t="s">
        <v>22</v>
      </c>
      <c r="M8" s="119" t="s">
        <v>10</v>
      </c>
      <c r="N8" s="120">
        <v>1</v>
      </c>
      <c r="O8" s="120"/>
      <c r="P8" s="126">
        <v>45264</v>
      </c>
      <c r="Q8" s="122" t="s">
        <v>21</v>
      </c>
      <c r="R8" s="119" t="s">
        <v>10</v>
      </c>
      <c r="S8" s="120">
        <v>1</v>
      </c>
      <c r="T8" s="120"/>
      <c r="U8" s="126">
        <v>45295</v>
      </c>
      <c r="V8" s="122" t="s">
        <v>17</v>
      </c>
      <c r="W8" s="119" t="s">
        <v>96</v>
      </c>
      <c r="X8" s="120"/>
      <c r="Y8" s="120">
        <v>1</v>
      </c>
      <c r="Z8" s="126">
        <v>45326</v>
      </c>
      <c r="AA8" s="122" t="s">
        <v>18</v>
      </c>
      <c r="AB8" s="119" t="s">
        <v>10</v>
      </c>
      <c r="AC8" s="120">
        <v>1</v>
      </c>
      <c r="AD8" s="120"/>
      <c r="AE8" s="126">
        <v>45355</v>
      </c>
      <c r="AF8" s="122" t="s">
        <v>18</v>
      </c>
      <c r="AG8" s="119" t="s">
        <v>10</v>
      </c>
      <c r="AH8" s="120">
        <v>1</v>
      </c>
      <c r="AI8" s="120"/>
      <c r="AJ8" s="126">
        <v>45386</v>
      </c>
      <c r="AK8" s="122" t="s">
        <v>19</v>
      </c>
      <c r="AL8" s="119" t="s">
        <v>10</v>
      </c>
      <c r="AM8" s="120">
        <v>1</v>
      </c>
      <c r="AN8" s="120"/>
      <c r="AO8" s="126">
        <v>45416</v>
      </c>
      <c r="AP8" s="124" t="s">
        <v>20</v>
      </c>
      <c r="AQ8" s="119"/>
      <c r="AR8" s="119"/>
      <c r="AS8" s="120"/>
      <c r="AT8" s="126">
        <v>45447</v>
      </c>
      <c r="AU8" s="122" t="s">
        <v>21</v>
      </c>
      <c r="AV8" s="119" t="s">
        <v>10</v>
      </c>
      <c r="AW8" s="120">
        <v>1</v>
      </c>
      <c r="AX8" s="199"/>
      <c r="AZ8" s="83"/>
      <c r="BA8" s="83"/>
      <c r="BC8" s="83"/>
      <c r="BD8" s="83"/>
      <c r="BE8" s="83"/>
      <c r="BF8" s="83"/>
      <c r="BH8" s="83"/>
      <c r="BI8" s="83"/>
      <c r="BJ8" s="83"/>
      <c r="BK8" s="83"/>
      <c r="BL8" s="83"/>
      <c r="BM8" s="83"/>
      <c r="BN8" s="83"/>
      <c r="BO8" s="83"/>
      <c r="BQ8" s="83"/>
      <c r="BR8" s="83"/>
      <c r="BS8" s="83"/>
      <c r="BT8" s="83"/>
      <c r="BX8" s="83"/>
      <c r="CB8" s="83"/>
      <c r="CF8" s="83"/>
      <c r="CJ8" s="83"/>
    </row>
    <row r="9" spans="1:88" ht="14.25" customHeight="1" x14ac:dyDescent="0.2">
      <c r="A9" s="117">
        <v>45182</v>
      </c>
      <c r="B9" s="125" t="s">
        <v>19</v>
      </c>
      <c r="C9" s="119" t="s">
        <v>10</v>
      </c>
      <c r="D9" s="120">
        <v>1</v>
      </c>
      <c r="E9" s="120"/>
      <c r="F9" s="126">
        <v>45204</v>
      </c>
      <c r="G9" s="122" t="s">
        <v>17</v>
      </c>
      <c r="H9" s="119" t="s">
        <v>96</v>
      </c>
      <c r="I9" s="120"/>
      <c r="J9" s="120">
        <v>1</v>
      </c>
      <c r="K9" s="126">
        <v>45235</v>
      </c>
      <c r="L9" s="122" t="s">
        <v>18</v>
      </c>
      <c r="M9" s="119" t="s">
        <v>10</v>
      </c>
      <c r="N9" s="120">
        <v>1</v>
      </c>
      <c r="O9" s="120"/>
      <c r="P9" s="126">
        <v>45265</v>
      </c>
      <c r="Q9" s="122" t="s">
        <v>16</v>
      </c>
      <c r="R9" s="119" t="s">
        <v>10</v>
      </c>
      <c r="S9" s="120">
        <v>1</v>
      </c>
      <c r="T9" s="120"/>
      <c r="U9" s="126">
        <v>45296</v>
      </c>
      <c r="V9" s="124" t="s">
        <v>20</v>
      </c>
      <c r="W9" s="119"/>
      <c r="X9" s="119"/>
      <c r="Y9" s="120"/>
      <c r="Z9" s="126">
        <v>45327</v>
      </c>
      <c r="AA9" s="122" t="s">
        <v>21</v>
      </c>
      <c r="AB9" s="119" t="s">
        <v>10</v>
      </c>
      <c r="AC9" s="120">
        <v>1</v>
      </c>
      <c r="AD9" s="120"/>
      <c r="AE9" s="126">
        <v>45356</v>
      </c>
      <c r="AF9" s="122" t="s">
        <v>21</v>
      </c>
      <c r="AG9" s="119" t="s">
        <v>10</v>
      </c>
      <c r="AH9" s="120">
        <v>1</v>
      </c>
      <c r="AI9" s="120"/>
      <c r="AJ9" s="126">
        <v>45387</v>
      </c>
      <c r="AK9" s="122" t="s">
        <v>17</v>
      </c>
      <c r="AL9" s="119" t="s">
        <v>96</v>
      </c>
      <c r="AM9" s="120"/>
      <c r="AN9" s="120">
        <v>1</v>
      </c>
      <c r="AO9" s="126">
        <v>45417</v>
      </c>
      <c r="AP9" s="122" t="s">
        <v>22</v>
      </c>
      <c r="AQ9" s="119" t="s">
        <v>10</v>
      </c>
      <c r="AR9" s="120">
        <v>1</v>
      </c>
      <c r="AS9" s="120"/>
      <c r="AT9" s="126">
        <v>45448</v>
      </c>
      <c r="AU9" s="122" t="s">
        <v>16</v>
      </c>
      <c r="AV9" s="119" t="s">
        <v>10</v>
      </c>
      <c r="AW9" s="120">
        <v>1</v>
      </c>
      <c r="AX9" s="199"/>
      <c r="AZ9" s="83"/>
      <c r="BA9" s="83"/>
      <c r="BC9" s="83"/>
      <c r="BD9" s="83"/>
      <c r="BE9" s="83"/>
      <c r="BF9" s="83"/>
      <c r="BH9" s="83"/>
      <c r="BI9" s="83"/>
      <c r="BJ9" s="83"/>
      <c r="BK9" s="83"/>
      <c r="BL9" s="83"/>
      <c r="BM9" s="83"/>
      <c r="BN9" s="83"/>
      <c r="BO9" s="83"/>
      <c r="BQ9" s="83"/>
      <c r="BR9" s="83"/>
      <c r="BS9" s="83"/>
      <c r="BT9" s="83"/>
      <c r="BX9" s="83"/>
      <c r="CB9" s="83"/>
      <c r="CF9" s="83"/>
      <c r="CJ9" s="83"/>
    </row>
    <row r="10" spans="1:88" ht="14.25" customHeight="1" x14ac:dyDescent="0.2">
      <c r="A10" s="117">
        <v>45183</v>
      </c>
      <c r="B10" s="125" t="s">
        <v>17</v>
      </c>
      <c r="C10" s="119" t="s">
        <v>96</v>
      </c>
      <c r="D10" s="120"/>
      <c r="E10" s="120">
        <v>1</v>
      </c>
      <c r="F10" s="126">
        <v>45205</v>
      </c>
      <c r="G10" s="124" t="s">
        <v>20</v>
      </c>
      <c r="H10" s="119"/>
      <c r="I10" s="119"/>
      <c r="J10" s="120"/>
      <c r="K10" s="126">
        <v>45236</v>
      </c>
      <c r="L10" s="122" t="s">
        <v>21</v>
      </c>
      <c r="M10" s="119" t="s">
        <v>10</v>
      </c>
      <c r="N10" s="120">
        <v>1</v>
      </c>
      <c r="O10" s="120"/>
      <c r="P10" s="126">
        <v>45266</v>
      </c>
      <c r="Q10" s="122" t="s">
        <v>19</v>
      </c>
      <c r="R10" s="119" t="s">
        <v>10</v>
      </c>
      <c r="S10" s="120">
        <v>1</v>
      </c>
      <c r="T10" s="120"/>
      <c r="U10" s="126">
        <v>45297</v>
      </c>
      <c r="V10" s="147" t="s">
        <v>22</v>
      </c>
      <c r="W10" s="123"/>
      <c r="X10" s="123"/>
      <c r="Y10" s="133"/>
      <c r="Z10" s="126">
        <v>45328</v>
      </c>
      <c r="AA10" s="122" t="s">
        <v>16</v>
      </c>
      <c r="AB10" s="119" t="s">
        <v>10</v>
      </c>
      <c r="AC10" s="120">
        <v>1</v>
      </c>
      <c r="AD10" s="120"/>
      <c r="AE10" s="126">
        <v>45357</v>
      </c>
      <c r="AF10" s="122" t="s">
        <v>16</v>
      </c>
      <c r="AG10" s="119" t="s">
        <v>10</v>
      </c>
      <c r="AH10" s="120">
        <v>1</v>
      </c>
      <c r="AI10" s="120"/>
      <c r="AJ10" s="126">
        <v>45388</v>
      </c>
      <c r="AK10" s="124" t="s">
        <v>20</v>
      </c>
      <c r="AL10" s="119"/>
      <c r="AM10" s="119"/>
      <c r="AN10" s="120"/>
      <c r="AO10" s="126">
        <v>45418</v>
      </c>
      <c r="AP10" s="122" t="s">
        <v>18</v>
      </c>
      <c r="AQ10" s="119" t="s">
        <v>10</v>
      </c>
      <c r="AR10" s="120">
        <v>1</v>
      </c>
      <c r="AS10" s="120"/>
      <c r="AT10" s="126">
        <v>45449</v>
      </c>
      <c r="AU10" s="122" t="s">
        <v>19</v>
      </c>
      <c r="AV10" s="119" t="s">
        <v>10</v>
      </c>
      <c r="AW10" s="120">
        <v>1</v>
      </c>
      <c r="AX10" s="199"/>
      <c r="AZ10" s="83"/>
      <c r="BA10" s="83"/>
      <c r="BC10" s="83"/>
      <c r="BD10" s="83"/>
      <c r="BE10" s="83"/>
      <c r="BF10" s="83"/>
      <c r="BH10" s="83"/>
      <c r="BI10" s="83"/>
      <c r="BJ10" s="83"/>
      <c r="BK10" s="83"/>
      <c r="BL10" s="83"/>
      <c r="BM10" s="83"/>
      <c r="BN10" s="83"/>
      <c r="BO10" s="83"/>
      <c r="BQ10" s="83"/>
      <c r="BR10" s="83"/>
      <c r="BS10" s="83"/>
      <c r="BT10" s="83"/>
      <c r="BX10" s="83"/>
      <c r="CB10" s="83"/>
      <c r="CF10" s="83"/>
      <c r="CJ10" s="83"/>
    </row>
    <row r="11" spans="1:88" ht="14.25" customHeight="1" x14ac:dyDescent="0.2">
      <c r="A11" s="117">
        <v>45184</v>
      </c>
      <c r="B11" s="118" t="s">
        <v>20</v>
      </c>
      <c r="C11" s="119"/>
      <c r="D11" s="120"/>
      <c r="E11" s="120"/>
      <c r="F11" s="126">
        <v>45206</v>
      </c>
      <c r="G11" s="122" t="s">
        <v>22</v>
      </c>
      <c r="H11" s="119" t="s">
        <v>10</v>
      </c>
      <c r="I11" s="120">
        <v>1</v>
      </c>
      <c r="J11" s="120"/>
      <c r="K11" s="126">
        <v>45237</v>
      </c>
      <c r="L11" s="122" t="s">
        <v>16</v>
      </c>
      <c r="M11" s="119" t="s">
        <v>10</v>
      </c>
      <c r="N11" s="120">
        <v>1</v>
      </c>
      <c r="O11" s="120"/>
      <c r="P11" s="126">
        <v>45267</v>
      </c>
      <c r="Q11" s="122" t="s">
        <v>17</v>
      </c>
      <c r="R11" s="119" t="s">
        <v>96</v>
      </c>
      <c r="S11" s="120"/>
      <c r="T11" s="120">
        <v>1</v>
      </c>
      <c r="U11" s="126">
        <v>45298</v>
      </c>
      <c r="V11" s="122" t="s">
        <v>18</v>
      </c>
      <c r="W11" s="119" t="s">
        <v>10</v>
      </c>
      <c r="X11" s="120">
        <v>1</v>
      </c>
      <c r="Y11" s="120"/>
      <c r="Z11" s="126">
        <v>45329</v>
      </c>
      <c r="AA11" s="122" t="s">
        <v>19</v>
      </c>
      <c r="AB11" s="119" t="s">
        <v>10</v>
      </c>
      <c r="AC11" s="120">
        <v>1</v>
      </c>
      <c r="AD11" s="120"/>
      <c r="AE11" s="126">
        <v>45358</v>
      </c>
      <c r="AF11" s="122" t="s">
        <v>19</v>
      </c>
      <c r="AG11" s="119" t="s">
        <v>10</v>
      </c>
      <c r="AH11" s="120">
        <v>1</v>
      </c>
      <c r="AI11" s="120"/>
      <c r="AJ11" s="126">
        <v>45389</v>
      </c>
      <c r="AK11" s="122" t="s">
        <v>22</v>
      </c>
      <c r="AL11" s="119" t="s">
        <v>10</v>
      </c>
      <c r="AM11" s="120">
        <v>1</v>
      </c>
      <c r="AN11" s="120"/>
      <c r="AO11" s="126">
        <v>45419</v>
      </c>
      <c r="AP11" s="122" t="s">
        <v>21</v>
      </c>
      <c r="AQ11" s="119" t="s">
        <v>10</v>
      </c>
      <c r="AR11" s="120">
        <v>1</v>
      </c>
      <c r="AS11" s="120"/>
      <c r="AT11" s="126">
        <v>45450</v>
      </c>
      <c r="AU11" s="122" t="s">
        <v>17</v>
      </c>
      <c r="AV11" s="119" t="s">
        <v>96</v>
      </c>
      <c r="AW11" s="120"/>
      <c r="AX11" s="199">
        <v>1</v>
      </c>
      <c r="AZ11" s="83"/>
      <c r="BA11" s="83"/>
      <c r="BC11" s="83"/>
      <c r="BD11" s="83"/>
      <c r="BE11" s="83"/>
      <c r="BF11" s="83"/>
      <c r="BH11" s="83"/>
      <c r="BI11" s="83"/>
      <c r="BJ11" s="83"/>
      <c r="BK11" s="83"/>
      <c r="BL11" s="83"/>
      <c r="BM11" s="83"/>
      <c r="BN11" s="83"/>
      <c r="BO11" s="83"/>
      <c r="BQ11" s="83"/>
      <c r="BR11" s="83"/>
      <c r="BS11" s="83"/>
      <c r="BT11" s="83"/>
      <c r="BX11" s="83"/>
      <c r="CB11" s="83"/>
      <c r="CF11" s="83"/>
      <c r="CJ11" s="83"/>
    </row>
    <row r="12" spans="1:88" ht="14.25" customHeight="1" x14ac:dyDescent="0.2">
      <c r="A12" s="117">
        <v>45185</v>
      </c>
      <c r="B12" s="125" t="s">
        <v>22</v>
      </c>
      <c r="C12" s="119" t="s">
        <v>10</v>
      </c>
      <c r="D12" s="120">
        <v>1</v>
      </c>
      <c r="E12" s="120"/>
      <c r="F12" s="126">
        <v>45207</v>
      </c>
      <c r="G12" s="122" t="s">
        <v>18</v>
      </c>
      <c r="H12" s="119" t="s">
        <v>10</v>
      </c>
      <c r="I12" s="120">
        <v>1</v>
      </c>
      <c r="J12" s="120"/>
      <c r="K12" s="126">
        <v>45238</v>
      </c>
      <c r="L12" s="122" t="s">
        <v>19</v>
      </c>
      <c r="M12" s="119" t="s">
        <v>10</v>
      </c>
      <c r="N12" s="120">
        <v>1</v>
      </c>
      <c r="O12" s="120"/>
      <c r="P12" s="126">
        <v>45268</v>
      </c>
      <c r="Q12" s="124" t="s">
        <v>20</v>
      </c>
      <c r="R12" s="119"/>
      <c r="S12" s="119"/>
      <c r="T12" s="120"/>
      <c r="U12" s="126">
        <v>45299</v>
      </c>
      <c r="V12" s="122" t="s">
        <v>21</v>
      </c>
      <c r="W12" s="119" t="s">
        <v>10</v>
      </c>
      <c r="X12" s="120">
        <v>1</v>
      </c>
      <c r="Y12" s="120"/>
      <c r="Z12" s="126">
        <v>45330</v>
      </c>
      <c r="AA12" s="122" t="s">
        <v>17</v>
      </c>
      <c r="AB12" s="119" t="s">
        <v>96</v>
      </c>
      <c r="AC12" s="120"/>
      <c r="AD12" s="120">
        <v>1</v>
      </c>
      <c r="AE12" s="126">
        <v>45359</v>
      </c>
      <c r="AF12" s="122" t="s">
        <v>17</v>
      </c>
      <c r="AG12" s="119" t="s">
        <v>96</v>
      </c>
      <c r="AH12" s="120"/>
      <c r="AI12" s="120">
        <v>1</v>
      </c>
      <c r="AJ12" s="126">
        <v>45390</v>
      </c>
      <c r="AK12" s="122" t="s">
        <v>18</v>
      </c>
      <c r="AL12" s="119" t="s">
        <v>10</v>
      </c>
      <c r="AM12" s="120">
        <v>1</v>
      </c>
      <c r="AN12" s="120"/>
      <c r="AO12" s="126">
        <v>45420</v>
      </c>
      <c r="AP12" s="122" t="s">
        <v>16</v>
      </c>
      <c r="AQ12" s="119" t="s">
        <v>10</v>
      </c>
      <c r="AR12" s="120">
        <v>1</v>
      </c>
      <c r="AS12" s="120"/>
      <c r="AT12" s="126"/>
      <c r="AU12" s="122"/>
      <c r="AV12" s="123"/>
      <c r="AW12" s="293"/>
      <c r="AX12" s="200"/>
      <c r="AZ12" s="83"/>
      <c r="BA12" s="83"/>
      <c r="BC12" s="83"/>
      <c r="BD12" s="83"/>
      <c r="BE12" s="83"/>
      <c r="BF12" s="83"/>
      <c r="BH12" s="83"/>
      <c r="BI12" s="83"/>
      <c r="BJ12" s="83"/>
      <c r="BK12" s="83"/>
      <c r="BL12" s="83"/>
      <c r="BM12" s="83"/>
      <c r="BN12" s="83"/>
      <c r="BO12" s="83"/>
      <c r="BQ12" s="83"/>
      <c r="BR12" s="83"/>
      <c r="BS12" s="83"/>
      <c r="BT12" s="83"/>
      <c r="BX12" s="83"/>
      <c r="CB12" s="83"/>
      <c r="CF12" s="83"/>
      <c r="CJ12" s="83"/>
    </row>
    <row r="13" spans="1:88" ht="14.25" customHeight="1" x14ac:dyDescent="0.2">
      <c r="A13" s="117">
        <v>45186</v>
      </c>
      <c r="B13" s="125" t="s">
        <v>18</v>
      </c>
      <c r="C13" s="119" t="s">
        <v>10</v>
      </c>
      <c r="D13" s="120">
        <v>1</v>
      </c>
      <c r="E13" s="120"/>
      <c r="F13" s="126">
        <v>45208</v>
      </c>
      <c r="G13" s="122" t="s">
        <v>21</v>
      </c>
      <c r="H13" s="119" t="s">
        <v>10</v>
      </c>
      <c r="I13" s="120">
        <v>1</v>
      </c>
      <c r="J13" s="120"/>
      <c r="K13" s="126">
        <v>45239</v>
      </c>
      <c r="L13" s="122" t="s">
        <v>17</v>
      </c>
      <c r="M13" s="119" t="s">
        <v>96</v>
      </c>
      <c r="N13" s="120"/>
      <c r="O13" s="120">
        <v>1</v>
      </c>
      <c r="P13" s="126">
        <v>45269</v>
      </c>
      <c r="Q13" s="122" t="s">
        <v>22</v>
      </c>
      <c r="R13" s="119" t="s">
        <v>10</v>
      </c>
      <c r="S13" s="120">
        <v>1</v>
      </c>
      <c r="T13" s="120"/>
      <c r="U13" s="126">
        <v>45300</v>
      </c>
      <c r="V13" s="122" t="s">
        <v>16</v>
      </c>
      <c r="W13" s="119" t="s">
        <v>10</v>
      </c>
      <c r="X13" s="120">
        <v>1</v>
      </c>
      <c r="Y13" s="120"/>
      <c r="Z13" s="126">
        <v>45331</v>
      </c>
      <c r="AA13" s="124" t="s">
        <v>20</v>
      </c>
      <c r="AB13" s="119"/>
      <c r="AC13" s="119"/>
      <c r="AD13" s="120"/>
      <c r="AE13" s="126">
        <v>45360</v>
      </c>
      <c r="AF13" s="124" t="s">
        <v>20</v>
      </c>
      <c r="AG13" s="119"/>
      <c r="AH13" s="119"/>
      <c r="AI13" s="120"/>
      <c r="AJ13" s="126">
        <v>45391</v>
      </c>
      <c r="AK13" s="122" t="s">
        <v>21</v>
      </c>
      <c r="AL13" s="119" t="s">
        <v>10</v>
      </c>
      <c r="AM13" s="120">
        <v>1</v>
      </c>
      <c r="AN13" s="120"/>
      <c r="AO13" s="126">
        <v>45421</v>
      </c>
      <c r="AP13" s="122" t="s">
        <v>19</v>
      </c>
      <c r="AQ13" s="119" t="s">
        <v>10</v>
      </c>
      <c r="AR13" s="120">
        <v>1</v>
      </c>
      <c r="AS13" s="120"/>
      <c r="AT13" s="126"/>
      <c r="AU13" s="122"/>
      <c r="AV13" s="123"/>
      <c r="AW13" s="293"/>
      <c r="AX13" s="200"/>
      <c r="AZ13" s="83"/>
      <c r="BA13" s="83"/>
      <c r="BC13" s="83"/>
      <c r="BD13" s="83"/>
      <c r="BE13" s="83"/>
      <c r="BF13" s="83"/>
      <c r="BH13" s="83"/>
      <c r="BI13" s="83"/>
      <c r="BJ13" s="83"/>
      <c r="BK13" s="83"/>
      <c r="BL13" s="83"/>
      <c r="BM13" s="83"/>
      <c r="BN13" s="83"/>
      <c r="BO13" s="83"/>
      <c r="BQ13" s="83"/>
      <c r="BR13" s="83"/>
      <c r="BS13" s="83"/>
      <c r="BT13" s="83"/>
      <c r="BX13" s="83"/>
      <c r="CB13" s="83"/>
      <c r="CF13" s="83"/>
      <c r="CJ13" s="83"/>
    </row>
    <row r="14" spans="1:88" ht="14.25" customHeight="1" x14ac:dyDescent="0.2">
      <c r="A14" s="117">
        <v>45187</v>
      </c>
      <c r="B14" s="125" t="s">
        <v>21</v>
      </c>
      <c r="C14" s="119" t="s">
        <v>10</v>
      </c>
      <c r="D14" s="120">
        <v>1</v>
      </c>
      <c r="E14" s="120"/>
      <c r="F14" s="126">
        <v>45209</v>
      </c>
      <c r="G14" s="122" t="s">
        <v>16</v>
      </c>
      <c r="H14" s="119" t="s">
        <v>10</v>
      </c>
      <c r="I14" s="120">
        <v>1</v>
      </c>
      <c r="J14" s="120"/>
      <c r="K14" s="126">
        <v>45240</v>
      </c>
      <c r="L14" s="124" t="s">
        <v>20</v>
      </c>
      <c r="M14" s="119"/>
      <c r="N14" s="119"/>
      <c r="O14" s="120"/>
      <c r="P14" s="126">
        <v>45270</v>
      </c>
      <c r="Q14" s="122" t="s">
        <v>18</v>
      </c>
      <c r="R14" s="119" t="s">
        <v>10</v>
      </c>
      <c r="S14" s="120">
        <v>1</v>
      </c>
      <c r="T14" s="120"/>
      <c r="U14" s="126">
        <v>45301</v>
      </c>
      <c r="V14" s="122" t="s">
        <v>19</v>
      </c>
      <c r="W14" s="119" t="s">
        <v>10</v>
      </c>
      <c r="X14" s="120">
        <v>1</v>
      </c>
      <c r="Y14" s="120"/>
      <c r="Z14" s="126">
        <v>45332</v>
      </c>
      <c r="AA14" s="122" t="s">
        <v>22</v>
      </c>
      <c r="AB14" s="119" t="s">
        <v>10</v>
      </c>
      <c r="AC14" s="120">
        <v>1</v>
      </c>
      <c r="AD14" s="120"/>
      <c r="AE14" s="126">
        <v>45361</v>
      </c>
      <c r="AF14" s="122" t="s">
        <v>22</v>
      </c>
      <c r="AG14" s="119" t="s">
        <v>10</v>
      </c>
      <c r="AH14" s="120">
        <v>1</v>
      </c>
      <c r="AI14" s="120"/>
      <c r="AJ14" s="126">
        <v>45392</v>
      </c>
      <c r="AK14" s="122" t="s">
        <v>16</v>
      </c>
      <c r="AL14" s="119" t="s">
        <v>10</v>
      </c>
      <c r="AM14" s="120">
        <v>1</v>
      </c>
      <c r="AN14" s="120"/>
      <c r="AO14" s="126">
        <v>45422</v>
      </c>
      <c r="AP14" s="122" t="s">
        <v>17</v>
      </c>
      <c r="AQ14" s="119" t="s">
        <v>96</v>
      </c>
      <c r="AR14" s="120"/>
      <c r="AS14" s="120">
        <v>1</v>
      </c>
      <c r="AT14" s="201"/>
      <c r="AU14" s="202"/>
      <c r="AV14" s="123"/>
      <c r="AW14" s="293"/>
      <c r="AX14" s="200"/>
      <c r="AZ14" s="83"/>
      <c r="BA14" s="83"/>
      <c r="BC14" s="83"/>
      <c r="BD14" s="83"/>
      <c r="BE14" s="83"/>
      <c r="BF14" s="83"/>
      <c r="BH14" s="83"/>
      <c r="BI14" s="83"/>
      <c r="BJ14" s="83"/>
      <c r="BK14" s="83"/>
      <c r="BL14" s="83"/>
      <c r="BM14" s="83"/>
      <c r="BN14" s="83"/>
      <c r="BO14" s="83"/>
      <c r="BQ14" s="83"/>
      <c r="BR14" s="83"/>
      <c r="BS14" s="83"/>
      <c r="BT14" s="83"/>
      <c r="BX14" s="83"/>
      <c r="CB14" s="83"/>
      <c r="CF14" s="83"/>
      <c r="CJ14" s="83"/>
    </row>
    <row r="15" spans="1:88" ht="14.25" customHeight="1" x14ac:dyDescent="0.2">
      <c r="A15" s="117">
        <v>45188</v>
      </c>
      <c r="B15" s="125" t="s">
        <v>16</v>
      </c>
      <c r="C15" s="119" t="s">
        <v>10</v>
      </c>
      <c r="D15" s="120">
        <v>1</v>
      </c>
      <c r="E15" s="120"/>
      <c r="F15" s="126">
        <v>45210</v>
      </c>
      <c r="G15" s="122" t="s">
        <v>19</v>
      </c>
      <c r="H15" s="119" t="s">
        <v>10</v>
      </c>
      <c r="I15" s="120">
        <v>1</v>
      </c>
      <c r="J15" s="120"/>
      <c r="K15" s="126">
        <v>45241</v>
      </c>
      <c r="L15" s="122" t="s">
        <v>22</v>
      </c>
      <c r="M15" s="119" t="s">
        <v>10</v>
      </c>
      <c r="N15" s="120">
        <v>1</v>
      </c>
      <c r="O15" s="120"/>
      <c r="P15" s="126">
        <v>45271</v>
      </c>
      <c r="Q15" s="122" t="s">
        <v>21</v>
      </c>
      <c r="R15" s="119" t="s">
        <v>10</v>
      </c>
      <c r="S15" s="120">
        <v>1</v>
      </c>
      <c r="T15" s="120"/>
      <c r="U15" s="126">
        <v>45302</v>
      </c>
      <c r="V15" s="122" t="s">
        <v>17</v>
      </c>
      <c r="W15" s="119" t="s">
        <v>96</v>
      </c>
      <c r="X15" s="120"/>
      <c r="Y15" s="120">
        <v>1</v>
      </c>
      <c r="Z15" s="126">
        <v>45333</v>
      </c>
      <c r="AA15" s="122" t="s">
        <v>18</v>
      </c>
      <c r="AB15" s="119" t="s">
        <v>10</v>
      </c>
      <c r="AC15" s="120">
        <v>1</v>
      </c>
      <c r="AD15" s="120"/>
      <c r="AE15" s="126">
        <v>45362</v>
      </c>
      <c r="AF15" s="122" t="s">
        <v>18</v>
      </c>
      <c r="AG15" s="119" t="s">
        <v>10</v>
      </c>
      <c r="AH15" s="120">
        <v>1</v>
      </c>
      <c r="AI15" s="120"/>
      <c r="AJ15" s="126">
        <v>45393</v>
      </c>
      <c r="AK15" s="122" t="s">
        <v>19</v>
      </c>
      <c r="AL15" s="119" t="s">
        <v>10</v>
      </c>
      <c r="AM15" s="120">
        <v>1</v>
      </c>
      <c r="AN15" s="120"/>
      <c r="AO15" s="126">
        <v>45423</v>
      </c>
      <c r="AP15" s="124" t="s">
        <v>20</v>
      </c>
      <c r="AQ15" s="119"/>
      <c r="AR15" s="119"/>
      <c r="AS15" s="120"/>
      <c r="AT15" s="201"/>
      <c r="AU15" s="202"/>
      <c r="AV15" s="123"/>
      <c r="AW15" s="293"/>
      <c r="AX15" s="200"/>
      <c r="AZ15" s="83"/>
      <c r="BA15" s="83"/>
      <c r="BC15" s="83"/>
      <c r="BD15" s="83"/>
      <c r="BE15" s="83"/>
      <c r="BF15" s="83"/>
      <c r="BH15" s="83"/>
      <c r="BI15" s="83"/>
      <c r="BJ15" s="83"/>
      <c r="BK15" s="83"/>
      <c r="BL15" s="83"/>
      <c r="BM15" s="83"/>
      <c r="BN15" s="83"/>
      <c r="BO15" s="83"/>
      <c r="BQ15" s="83"/>
      <c r="BR15" s="83"/>
      <c r="BS15" s="83"/>
      <c r="BT15" s="83"/>
      <c r="BX15" s="83"/>
      <c r="CB15" s="83"/>
      <c r="CF15" s="83"/>
      <c r="CJ15" s="83"/>
    </row>
    <row r="16" spans="1:88" ht="14.25" customHeight="1" x14ac:dyDescent="0.2">
      <c r="A16" s="117">
        <v>45189</v>
      </c>
      <c r="B16" s="125" t="s">
        <v>19</v>
      </c>
      <c r="C16" s="119" t="s">
        <v>10</v>
      </c>
      <c r="D16" s="120">
        <v>1</v>
      </c>
      <c r="E16" s="120"/>
      <c r="F16" s="126">
        <v>45211</v>
      </c>
      <c r="G16" s="122" t="s">
        <v>17</v>
      </c>
      <c r="H16" s="119" t="s">
        <v>96</v>
      </c>
      <c r="I16" s="120"/>
      <c r="J16" s="120">
        <v>1</v>
      </c>
      <c r="K16" s="126">
        <v>45242</v>
      </c>
      <c r="L16" s="122" t="s">
        <v>18</v>
      </c>
      <c r="M16" s="119" t="s">
        <v>10</v>
      </c>
      <c r="N16" s="120">
        <v>1</v>
      </c>
      <c r="O16" s="120"/>
      <c r="P16" s="126">
        <v>45272</v>
      </c>
      <c r="Q16" s="122" t="s">
        <v>16</v>
      </c>
      <c r="R16" s="119" t="s">
        <v>10</v>
      </c>
      <c r="S16" s="120">
        <v>1</v>
      </c>
      <c r="T16" s="120"/>
      <c r="U16" s="126">
        <v>45303</v>
      </c>
      <c r="V16" s="124" t="s">
        <v>20</v>
      </c>
      <c r="W16" s="119"/>
      <c r="X16" s="119"/>
      <c r="Y16" s="120"/>
      <c r="Z16" s="126">
        <v>45334</v>
      </c>
      <c r="AA16" s="122" t="s">
        <v>21</v>
      </c>
      <c r="AB16" s="119" t="s">
        <v>10</v>
      </c>
      <c r="AC16" s="120">
        <v>1</v>
      </c>
      <c r="AD16" s="120"/>
      <c r="AE16" s="126">
        <v>45363</v>
      </c>
      <c r="AF16" s="122" t="s">
        <v>21</v>
      </c>
      <c r="AG16" s="119" t="s">
        <v>10</v>
      </c>
      <c r="AH16" s="120">
        <v>1</v>
      </c>
      <c r="AI16" s="120"/>
      <c r="AJ16" s="126">
        <v>45394</v>
      </c>
      <c r="AK16" s="122" t="s">
        <v>17</v>
      </c>
      <c r="AL16" s="119" t="s">
        <v>96</v>
      </c>
      <c r="AM16" s="120"/>
      <c r="AN16" s="120">
        <v>1</v>
      </c>
      <c r="AO16" s="126">
        <v>45424</v>
      </c>
      <c r="AP16" s="122" t="s">
        <v>22</v>
      </c>
      <c r="AQ16" s="119" t="s">
        <v>10</v>
      </c>
      <c r="AR16" s="120">
        <v>1</v>
      </c>
      <c r="AS16" s="120"/>
      <c r="AT16" s="201"/>
      <c r="AU16" s="202"/>
      <c r="AV16" s="123"/>
      <c r="AW16" s="293"/>
      <c r="AX16" s="200"/>
      <c r="AZ16" s="83"/>
      <c r="BA16" s="83"/>
      <c r="BC16" s="83"/>
      <c r="BD16" s="83"/>
      <c r="BE16" s="83"/>
      <c r="BF16" s="83"/>
      <c r="BH16" s="83"/>
      <c r="BI16" s="83"/>
      <c r="BJ16" s="83"/>
      <c r="BK16" s="83"/>
      <c r="BL16" s="83"/>
      <c r="BM16" s="83"/>
      <c r="BN16" s="83"/>
      <c r="BO16" s="83"/>
      <c r="BQ16" s="83"/>
      <c r="BR16" s="83"/>
      <c r="BS16" s="83"/>
      <c r="BT16" s="83"/>
      <c r="BX16" s="83"/>
      <c r="CB16" s="83"/>
      <c r="CF16" s="83"/>
      <c r="CJ16" s="83"/>
    </row>
    <row r="17" spans="1:88" ht="14.25" customHeight="1" x14ac:dyDescent="0.2">
      <c r="A17" s="117">
        <v>45190</v>
      </c>
      <c r="B17" s="125" t="s">
        <v>17</v>
      </c>
      <c r="C17" s="119" t="s">
        <v>96</v>
      </c>
      <c r="D17" s="120"/>
      <c r="E17" s="120">
        <v>1</v>
      </c>
      <c r="F17" s="126">
        <v>45212</v>
      </c>
      <c r="G17" s="124" t="s">
        <v>20</v>
      </c>
      <c r="H17" s="119"/>
      <c r="I17" s="119"/>
      <c r="J17" s="120"/>
      <c r="K17" s="126">
        <v>45243</v>
      </c>
      <c r="L17" s="122" t="s">
        <v>21</v>
      </c>
      <c r="M17" s="119" t="s">
        <v>10</v>
      </c>
      <c r="N17" s="120">
        <v>1</v>
      </c>
      <c r="O17" s="120"/>
      <c r="P17" s="126">
        <v>45273</v>
      </c>
      <c r="Q17" s="122" t="s">
        <v>19</v>
      </c>
      <c r="R17" s="119" t="s">
        <v>10</v>
      </c>
      <c r="S17" s="120">
        <v>1</v>
      </c>
      <c r="T17" s="120"/>
      <c r="U17" s="126">
        <v>45304</v>
      </c>
      <c r="V17" s="122" t="s">
        <v>22</v>
      </c>
      <c r="W17" s="119" t="s">
        <v>10</v>
      </c>
      <c r="X17" s="120">
        <v>1</v>
      </c>
      <c r="Y17" s="120"/>
      <c r="Z17" s="126">
        <v>45335</v>
      </c>
      <c r="AA17" s="122" t="s">
        <v>16</v>
      </c>
      <c r="AB17" s="119" t="s">
        <v>10</v>
      </c>
      <c r="AC17" s="120">
        <v>1</v>
      </c>
      <c r="AD17" s="120"/>
      <c r="AE17" s="126">
        <v>45364</v>
      </c>
      <c r="AF17" s="122" t="s">
        <v>16</v>
      </c>
      <c r="AG17" s="119" t="s">
        <v>10</v>
      </c>
      <c r="AH17" s="120">
        <v>1</v>
      </c>
      <c r="AI17" s="120"/>
      <c r="AJ17" s="126">
        <v>45395</v>
      </c>
      <c r="AK17" s="124" t="s">
        <v>20</v>
      </c>
      <c r="AL17" s="119"/>
      <c r="AM17" s="119"/>
      <c r="AN17" s="120"/>
      <c r="AO17" s="126">
        <v>45425</v>
      </c>
      <c r="AP17" s="122" t="s">
        <v>18</v>
      </c>
      <c r="AQ17" s="119" t="s">
        <v>10</v>
      </c>
      <c r="AR17" s="120">
        <v>1</v>
      </c>
      <c r="AS17" s="120"/>
      <c r="AT17" s="201"/>
      <c r="AU17" s="202"/>
      <c r="AV17" s="123"/>
      <c r="AW17" s="293"/>
      <c r="AX17" s="200"/>
      <c r="AZ17" s="83"/>
      <c r="BA17" s="83"/>
      <c r="BC17" s="83"/>
      <c r="BD17" s="83"/>
      <c r="BE17" s="83"/>
      <c r="BF17" s="83"/>
      <c r="BH17" s="83"/>
      <c r="BI17" s="83"/>
      <c r="BJ17" s="83"/>
      <c r="BK17" s="83"/>
      <c r="BL17" s="83"/>
      <c r="BM17" s="83"/>
      <c r="BN17" s="83"/>
      <c r="BO17" s="83"/>
      <c r="BQ17" s="83"/>
      <c r="BR17" s="83"/>
      <c r="BS17" s="83"/>
      <c r="BT17" s="83"/>
      <c r="BX17" s="83"/>
      <c r="CB17" s="83"/>
      <c r="CF17" s="83"/>
      <c r="CJ17" s="83"/>
    </row>
    <row r="18" spans="1:88" ht="14.25" customHeight="1" x14ac:dyDescent="0.2">
      <c r="A18" s="117">
        <v>45191</v>
      </c>
      <c r="B18" s="118" t="s">
        <v>20</v>
      </c>
      <c r="C18" s="119"/>
      <c r="D18" s="120"/>
      <c r="E18" s="120"/>
      <c r="F18" s="126">
        <v>45213</v>
      </c>
      <c r="G18" s="122" t="s">
        <v>22</v>
      </c>
      <c r="H18" s="119" t="s">
        <v>10</v>
      </c>
      <c r="I18" s="120">
        <v>1</v>
      </c>
      <c r="J18" s="120"/>
      <c r="K18" s="126">
        <v>45244</v>
      </c>
      <c r="L18" s="122" t="s">
        <v>16</v>
      </c>
      <c r="M18" s="119" t="s">
        <v>10</v>
      </c>
      <c r="N18" s="120">
        <v>1</v>
      </c>
      <c r="O18" s="120"/>
      <c r="P18" s="126">
        <v>45274</v>
      </c>
      <c r="Q18" s="122" t="s">
        <v>17</v>
      </c>
      <c r="R18" s="119" t="s">
        <v>96</v>
      </c>
      <c r="S18" s="120"/>
      <c r="T18" s="120">
        <v>1</v>
      </c>
      <c r="U18" s="126">
        <v>45305</v>
      </c>
      <c r="V18" s="122" t="s">
        <v>18</v>
      </c>
      <c r="W18" s="119" t="s">
        <v>10</v>
      </c>
      <c r="X18" s="120">
        <v>1</v>
      </c>
      <c r="Y18" s="120"/>
      <c r="Z18" s="126">
        <v>45336</v>
      </c>
      <c r="AA18" s="122" t="s">
        <v>19</v>
      </c>
      <c r="AB18" s="119" t="s">
        <v>10</v>
      </c>
      <c r="AC18" s="120">
        <v>1</v>
      </c>
      <c r="AD18" s="120"/>
      <c r="AE18" s="126">
        <v>45365</v>
      </c>
      <c r="AF18" s="122" t="s">
        <v>19</v>
      </c>
      <c r="AG18" s="119" t="s">
        <v>10</v>
      </c>
      <c r="AH18" s="120">
        <v>1</v>
      </c>
      <c r="AI18" s="120"/>
      <c r="AJ18" s="126">
        <v>45396</v>
      </c>
      <c r="AK18" s="122" t="s">
        <v>22</v>
      </c>
      <c r="AL18" s="119" t="s">
        <v>10</v>
      </c>
      <c r="AM18" s="120">
        <v>1</v>
      </c>
      <c r="AN18" s="120"/>
      <c r="AO18" s="126">
        <v>45426</v>
      </c>
      <c r="AP18" s="122" t="s">
        <v>21</v>
      </c>
      <c r="AQ18" s="119" t="s">
        <v>10</v>
      </c>
      <c r="AR18" s="120">
        <v>1</v>
      </c>
      <c r="AS18" s="120"/>
      <c r="AT18" s="201"/>
      <c r="AU18" s="202"/>
      <c r="AV18" s="123"/>
      <c r="AW18" s="293"/>
      <c r="AX18" s="200"/>
      <c r="AZ18" s="83"/>
      <c r="BA18" s="83"/>
      <c r="BC18" s="83"/>
      <c r="BD18" s="83"/>
      <c r="BE18" s="83"/>
      <c r="BF18" s="83"/>
      <c r="BH18" s="83"/>
      <c r="BI18" s="83"/>
      <c r="BJ18" s="83"/>
      <c r="BK18" s="83"/>
      <c r="BL18" s="83"/>
      <c r="BM18" s="83"/>
      <c r="BN18" s="83"/>
      <c r="BO18" s="83"/>
      <c r="BQ18" s="83"/>
      <c r="BR18" s="83"/>
      <c r="BS18" s="83"/>
      <c r="BT18" s="83"/>
      <c r="BX18" s="83"/>
      <c r="CB18" s="83"/>
      <c r="CF18" s="83"/>
      <c r="CJ18" s="83"/>
    </row>
    <row r="19" spans="1:88" ht="14.25" customHeight="1" x14ac:dyDescent="0.2">
      <c r="A19" s="117">
        <v>45192</v>
      </c>
      <c r="B19" s="125" t="s">
        <v>22</v>
      </c>
      <c r="C19" s="119" t="s">
        <v>10</v>
      </c>
      <c r="D19" s="120">
        <v>1</v>
      </c>
      <c r="E19" s="120"/>
      <c r="F19" s="126">
        <v>45214</v>
      </c>
      <c r="G19" s="122" t="s">
        <v>18</v>
      </c>
      <c r="H19" s="119" t="s">
        <v>10</v>
      </c>
      <c r="I19" s="120">
        <v>1</v>
      </c>
      <c r="J19" s="120"/>
      <c r="K19" s="126">
        <v>45245</v>
      </c>
      <c r="L19" s="122" t="s">
        <v>19</v>
      </c>
      <c r="M19" s="119" t="s">
        <v>10</v>
      </c>
      <c r="N19" s="120">
        <v>1</v>
      </c>
      <c r="O19" s="120"/>
      <c r="P19" s="126">
        <v>45275</v>
      </c>
      <c r="Q19" s="124" t="s">
        <v>20</v>
      </c>
      <c r="R19" s="119"/>
      <c r="S19" s="119"/>
      <c r="T19" s="120"/>
      <c r="U19" s="126">
        <v>45306</v>
      </c>
      <c r="V19" s="122" t="s">
        <v>21</v>
      </c>
      <c r="W19" s="119" t="s">
        <v>10</v>
      </c>
      <c r="X19" s="120">
        <v>1</v>
      </c>
      <c r="Y19" s="120"/>
      <c r="Z19" s="126">
        <v>45337</v>
      </c>
      <c r="AA19" s="122" t="s">
        <v>17</v>
      </c>
      <c r="AB19" s="119" t="s">
        <v>96</v>
      </c>
      <c r="AC19" s="120"/>
      <c r="AD19" s="120">
        <v>1</v>
      </c>
      <c r="AE19" s="126">
        <v>45366</v>
      </c>
      <c r="AF19" s="122" t="s">
        <v>17</v>
      </c>
      <c r="AG19" s="119" t="s">
        <v>96</v>
      </c>
      <c r="AH19" s="120"/>
      <c r="AI19" s="120">
        <v>1</v>
      </c>
      <c r="AJ19" s="126">
        <v>45397</v>
      </c>
      <c r="AK19" s="122" t="s">
        <v>18</v>
      </c>
      <c r="AL19" s="119" t="s">
        <v>10</v>
      </c>
      <c r="AM19" s="120">
        <v>1</v>
      </c>
      <c r="AN19" s="120"/>
      <c r="AO19" s="126">
        <v>45427</v>
      </c>
      <c r="AP19" s="122" t="s">
        <v>16</v>
      </c>
      <c r="AQ19" s="119" t="s">
        <v>10</v>
      </c>
      <c r="AR19" s="120">
        <v>1</v>
      </c>
      <c r="AS19" s="120"/>
      <c r="AT19" s="201"/>
      <c r="AU19" s="202"/>
      <c r="AV19" s="123"/>
      <c r="AW19" s="293"/>
      <c r="AX19" s="200"/>
      <c r="AZ19" s="83"/>
      <c r="BA19" s="83"/>
      <c r="BC19" s="83"/>
      <c r="BD19" s="83"/>
      <c r="BE19" s="83"/>
      <c r="BF19" s="83"/>
      <c r="BH19" s="83"/>
      <c r="BI19" s="83"/>
      <c r="BJ19" s="83"/>
      <c r="BK19" s="83"/>
      <c r="BL19" s="83"/>
      <c r="BM19" s="83"/>
      <c r="BN19" s="83"/>
      <c r="BO19" s="83"/>
      <c r="BQ19" s="83"/>
      <c r="BR19" s="83"/>
      <c r="BS19" s="83"/>
      <c r="BT19" s="83"/>
      <c r="BX19" s="83"/>
      <c r="CB19" s="83"/>
      <c r="CF19" s="83"/>
      <c r="CJ19" s="83"/>
    </row>
    <row r="20" spans="1:88" ht="14.25" customHeight="1" x14ac:dyDescent="0.2">
      <c r="A20" s="117">
        <v>45193</v>
      </c>
      <c r="B20" s="125" t="s">
        <v>18</v>
      </c>
      <c r="C20" s="119" t="s">
        <v>10</v>
      </c>
      <c r="D20" s="120">
        <v>1</v>
      </c>
      <c r="E20" s="120"/>
      <c r="F20" s="126">
        <v>45215</v>
      </c>
      <c r="G20" s="122" t="s">
        <v>21</v>
      </c>
      <c r="H20" s="119" t="s">
        <v>10</v>
      </c>
      <c r="I20" s="120">
        <v>1</v>
      </c>
      <c r="J20" s="120"/>
      <c r="K20" s="126">
        <v>45246</v>
      </c>
      <c r="L20" s="122" t="s">
        <v>17</v>
      </c>
      <c r="M20" s="119" t="s">
        <v>96</v>
      </c>
      <c r="N20" s="120"/>
      <c r="O20" s="120">
        <v>1</v>
      </c>
      <c r="P20" s="126">
        <v>45276</v>
      </c>
      <c r="Q20" s="122" t="s">
        <v>22</v>
      </c>
      <c r="R20" s="119" t="s">
        <v>10</v>
      </c>
      <c r="S20" s="120">
        <v>1</v>
      </c>
      <c r="T20" s="120"/>
      <c r="U20" s="126">
        <v>45307</v>
      </c>
      <c r="V20" s="122" t="s">
        <v>16</v>
      </c>
      <c r="W20" s="119" t="s">
        <v>10</v>
      </c>
      <c r="X20" s="120">
        <v>1</v>
      </c>
      <c r="Y20" s="120"/>
      <c r="Z20" s="126">
        <v>45338</v>
      </c>
      <c r="AA20" s="124" t="s">
        <v>20</v>
      </c>
      <c r="AB20" s="119"/>
      <c r="AC20" s="119"/>
      <c r="AD20" s="120"/>
      <c r="AE20" s="126">
        <v>45367</v>
      </c>
      <c r="AF20" s="124" t="s">
        <v>20</v>
      </c>
      <c r="AG20" s="119"/>
      <c r="AH20" s="119"/>
      <c r="AI20" s="120"/>
      <c r="AJ20" s="126">
        <v>45398</v>
      </c>
      <c r="AK20" s="122" t="s">
        <v>21</v>
      </c>
      <c r="AL20" s="119" t="s">
        <v>10</v>
      </c>
      <c r="AM20" s="120">
        <v>1</v>
      </c>
      <c r="AN20" s="120"/>
      <c r="AO20" s="126">
        <v>45428</v>
      </c>
      <c r="AP20" s="122" t="s">
        <v>19</v>
      </c>
      <c r="AQ20" s="119" t="s">
        <v>10</v>
      </c>
      <c r="AR20" s="120">
        <v>1</v>
      </c>
      <c r="AS20" s="120"/>
      <c r="AT20" s="201"/>
      <c r="AU20" s="202"/>
      <c r="AV20" s="123"/>
      <c r="AW20" s="293"/>
      <c r="AX20" s="200"/>
      <c r="AZ20" s="83"/>
      <c r="BA20" s="83"/>
      <c r="BC20" s="83"/>
      <c r="BD20" s="83"/>
      <c r="BE20" s="83"/>
      <c r="BF20" s="83"/>
      <c r="BH20" s="83"/>
      <c r="BI20" s="83"/>
      <c r="BJ20" s="83"/>
      <c r="BK20" s="83"/>
      <c r="BL20" s="83"/>
      <c r="BM20" s="83"/>
      <c r="BN20" s="83"/>
      <c r="BO20" s="83"/>
      <c r="BQ20" s="83"/>
      <c r="BR20" s="83"/>
      <c r="BS20" s="83"/>
      <c r="BT20" s="83"/>
      <c r="BX20" s="83"/>
      <c r="CB20" s="83"/>
      <c r="CF20" s="83"/>
      <c r="CJ20" s="83"/>
    </row>
    <row r="21" spans="1:88" ht="14.25" customHeight="1" x14ac:dyDescent="0.2">
      <c r="A21" s="117">
        <v>45194</v>
      </c>
      <c r="B21" s="125" t="s">
        <v>21</v>
      </c>
      <c r="C21" s="119" t="s">
        <v>10</v>
      </c>
      <c r="D21" s="120">
        <v>1</v>
      </c>
      <c r="E21" s="120"/>
      <c r="F21" s="126">
        <v>45216</v>
      </c>
      <c r="G21" s="122" t="s">
        <v>16</v>
      </c>
      <c r="H21" s="119" t="s">
        <v>10</v>
      </c>
      <c r="I21" s="120">
        <v>1</v>
      </c>
      <c r="J21" s="120"/>
      <c r="K21" s="126">
        <v>45247</v>
      </c>
      <c r="L21" s="124" t="s">
        <v>20</v>
      </c>
      <c r="M21" s="119"/>
      <c r="N21" s="119"/>
      <c r="O21" s="120"/>
      <c r="P21" s="126">
        <v>45277</v>
      </c>
      <c r="Q21" s="122" t="s">
        <v>18</v>
      </c>
      <c r="R21" s="119" t="s">
        <v>10</v>
      </c>
      <c r="S21" s="120">
        <v>1</v>
      </c>
      <c r="T21" s="120"/>
      <c r="U21" s="126">
        <v>45308</v>
      </c>
      <c r="V21" s="122" t="s">
        <v>19</v>
      </c>
      <c r="W21" s="119" t="s">
        <v>10</v>
      </c>
      <c r="X21" s="120">
        <v>1</v>
      </c>
      <c r="Y21" s="120"/>
      <c r="Z21" s="126">
        <v>45339</v>
      </c>
      <c r="AA21" s="122" t="s">
        <v>22</v>
      </c>
      <c r="AB21" s="119" t="s">
        <v>10</v>
      </c>
      <c r="AC21" s="120">
        <v>1</v>
      </c>
      <c r="AD21" s="120"/>
      <c r="AE21" s="126">
        <v>45368</v>
      </c>
      <c r="AF21" s="122" t="s">
        <v>22</v>
      </c>
      <c r="AG21" s="119" t="s">
        <v>10</v>
      </c>
      <c r="AH21" s="120">
        <v>1</v>
      </c>
      <c r="AI21" s="120"/>
      <c r="AJ21" s="126">
        <v>45399</v>
      </c>
      <c r="AK21" s="122" t="s">
        <v>16</v>
      </c>
      <c r="AL21" s="119" t="s">
        <v>10</v>
      </c>
      <c r="AM21" s="120">
        <v>1</v>
      </c>
      <c r="AN21" s="120"/>
      <c r="AO21" s="126">
        <v>45429</v>
      </c>
      <c r="AP21" s="122" t="s">
        <v>17</v>
      </c>
      <c r="AQ21" s="119" t="s">
        <v>96</v>
      </c>
      <c r="AR21" s="120"/>
      <c r="AS21" s="120">
        <v>1</v>
      </c>
      <c r="AT21" s="201"/>
      <c r="AU21" s="202"/>
      <c r="AV21" s="203"/>
      <c r="AW21" s="295"/>
      <c r="AX21" s="200"/>
      <c r="AZ21" s="83"/>
      <c r="BA21" s="83"/>
      <c r="BC21" s="83"/>
      <c r="BD21" s="83"/>
      <c r="BE21" s="83"/>
      <c r="BF21" s="83"/>
      <c r="BH21" s="83"/>
      <c r="BI21" s="83"/>
      <c r="BJ21" s="83"/>
      <c r="BK21" s="83"/>
      <c r="BL21" s="83"/>
      <c r="BM21" s="83"/>
      <c r="BN21" s="83"/>
      <c r="BO21" s="83"/>
      <c r="BQ21" s="83"/>
      <c r="BR21" s="83"/>
      <c r="BS21" s="83"/>
      <c r="BT21" s="83"/>
      <c r="BX21" s="83"/>
      <c r="CB21" s="83"/>
      <c r="CF21" s="83"/>
      <c r="CJ21" s="83"/>
    </row>
    <row r="22" spans="1:88" ht="14.25" customHeight="1" x14ac:dyDescent="0.2">
      <c r="A22" s="117">
        <v>45195</v>
      </c>
      <c r="B22" s="125" t="s">
        <v>16</v>
      </c>
      <c r="C22" s="119" t="s">
        <v>10</v>
      </c>
      <c r="D22" s="120">
        <v>1</v>
      </c>
      <c r="E22" s="120"/>
      <c r="F22" s="126">
        <v>45217</v>
      </c>
      <c r="G22" s="122" t="s">
        <v>19</v>
      </c>
      <c r="H22" s="119" t="s">
        <v>10</v>
      </c>
      <c r="I22" s="120">
        <v>1</v>
      </c>
      <c r="J22" s="120"/>
      <c r="K22" s="126">
        <v>45248</v>
      </c>
      <c r="L22" s="122" t="s">
        <v>22</v>
      </c>
      <c r="M22" s="119" t="s">
        <v>10</v>
      </c>
      <c r="N22" s="120">
        <v>1</v>
      </c>
      <c r="O22" s="120"/>
      <c r="P22" s="126">
        <v>45278</v>
      </c>
      <c r="Q22" s="122" t="s">
        <v>21</v>
      </c>
      <c r="R22" s="119" t="s">
        <v>10</v>
      </c>
      <c r="S22" s="120">
        <v>1</v>
      </c>
      <c r="T22" s="120"/>
      <c r="U22" s="126">
        <v>45309</v>
      </c>
      <c r="V22" s="122" t="s">
        <v>17</v>
      </c>
      <c r="W22" s="119" t="s">
        <v>96</v>
      </c>
      <c r="X22" s="120"/>
      <c r="Y22" s="120">
        <v>1</v>
      </c>
      <c r="Z22" s="126">
        <v>45340</v>
      </c>
      <c r="AA22" s="122" t="s">
        <v>18</v>
      </c>
      <c r="AB22" s="119" t="s">
        <v>10</v>
      </c>
      <c r="AC22" s="120">
        <v>1</v>
      </c>
      <c r="AD22" s="120"/>
      <c r="AE22" s="126">
        <v>45369</v>
      </c>
      <c r="AF22" s="122" t="s">
        <v>18</v>
      </c>
      <c r="AG22" s="119" t="s">
        <v>10</v>
      </c>
      <c r="AH22" s="120">
        <v>1</v>
      </c>
      <c r="AI22" s="120"/>
      <c r="AJ22" s="126">
        <v>45400</v>
      </c>
      <c r="AK22" s="122" t="s">
        <v>19</v>
      </c>
      <c r="AL22" s="119" t="s">
        <v>10</v>
      </c>
      <c r="AM22" s="120">
        <v>1</v>
      </c>
      <c r="AN22" s="120"/>
      <c r="AO22" s="126">
        <v>45430</v>
      </c>
      <c r="AP22" s="124" t="s">
        <v>20</v>
      </c>
      <c r="AQ22" s="119"/>
      <c r="AR22" s="119"/>
      <c r="AS22" s="120"/>
      <c r="AT22" s="201"/>
      <c r="AU22" s="202"/>
      <c r="AV22" s="203"/>
      <c r="AW22" s="295"/>
      <c r="AX22" s="200"/>
      <c r="AZ22" s="83"/>
      <c r="BA22" s="83"/>
      <c r="BC22" s="83"/>
      <c r="BD22" s="83"/>
      <c r="BE22" s="83"/>
      <c r="BF22" s="83"/>
      <c r="BH22" s="83"/>
      <c r="BI22" s="83"/>
      <c r="BJ22" s="83"/>
      <c r="BK22" s="83"/>
      <c r="BL22" s="83"/>
      <c r="BM22" s="83"/>
      <c r="BN22" s="83"/>
      <c r="BO22" s="83"/>
      <c r="BQ22" s="83"/>
      <c r="BR22" s="83"/>
      <c r="BS22" s="83"/>
      <c r="BT22" s="83"/>
      <c r="BX22" s="83"/>
      <c r="CB22" s="83"/>
      <c r="CF22" s="83"/>
      <c r="CJ22" s="83"/>
    </row>
    <row r="23" spans="1:88" ht="14.25" customHeight="1" x14ac:dyDescent="0.2">
      <c r="A23" s="117">
        <v>45196</v>
      </c>
      <c r="B23" s="125" t="s">
        <v>19</v>
      </c>
      <c r="C23" s="119" t="s">
        <v>10</v>
      </c>
      <c r="D23" s="120">
        <v>1</v>
      </c>
      <c r="E23" s="120"/>
      <c r="F23" s="126">
        <v>45218</v>
      </c>
      <c r="G23" s="122" t="s">
        <v>17</v>
      </c>
      <c r="H23" s="119" t="s">
        <v>96</v>
      </c>
      <c r="I23" s="120"/>
      <c r="J23" s="120">
        <v>1</v>
      </c>
      <c r="K23" s="126">
        <v>45249</v>
      </c>
      <c r="L23" s="122" t="s">
        <v>18</v>
      </c>
      <c r="M23" s="119" t="s">
        <v>10</v>
      </c>
      <c r="N23" s="120">
        <v>1</v>
      </c>
      <c r="O23" s="120"/>
      <c r="P23" s="126">
        <v>45279</v>
      </c>
      <c r="Q23" s="122" t="s">
        <v>16</v>
      </c>
      <c r="R23" s="119" t="s">
        <v>10</v>
      </c>
      <c r="S23" s="120">
        <v>1</v>
      </c>
      <c r="T23" s="120"/>
      <c r="U23" s="126">
        <v>45310</v>
      </c>
      <c r="V23" s="124" t="s">
        <v>20</v>
      </c>
      <c r="W23" s="119"/>
      <c r="X23" s="119"/>
      <c r="Y23" s="120"/>
      <c r="Z23" s="126">
        <v>45341</v>
      </c>
      <c r="AA23" s="122" t="s">
        <v>21</v>
      </c>
      <c r="AB23" s="119" t="s">
        <v>10</v>
      </c>
      <c r="AC23" s="120">
        <v>1</v>
      </c>
      <c r="AD23" s="120"/>
      <c r="AE23" s="126">
        <v>45370</v>
      </c>
      <c r="AF23" s="122" t="s">
        <v>21</v>
      </c>
      <c r="AG23" s="119" t="s">
        <v>10</v>
      </c>
      <c r="AH23" s="120">
        <v>1</v>
      </c>
      <c r="AI23" s="120"/>
      <c r="AJ23" s="126">
        <v>45401</v>
      </c>
      <c r="AK23" s="122" t="s">
        <v>17</v>
      </c>
      <c r="AL23" s="119" t="s">
        <v>96</v>
      </c>
      <c r="AM23" s="120"/>
      <c r="AN23" s="120">
        <v>1</v>
      </c>
      <c r="AO23" s="126">
        <v>45431</v>
      </c>
      <c r="AP23" s="122" t="s">
        <v>22</v>
      </c>
      <c r="AQ23" s="119" t="s">
        <v>10</v>
      </c>
      <c r="AR23" s="120">
        <v>1</v>
      </c>
      <c r="AS23" s="120"/>
      <c r="AT23" s="201"/>
      <c r="AU23" s="202"/>
      <c r="AV23" s="203"/>
      <c r="AW23" s="295"/>
      <c r="AX23" s="200"/>
      <c r="AZ23" s="83"/>
      <c r="BA23" s="83"/>
      <c r="BC23" s="83"/>
      <c r="BD23" s="83"/>
      <c r="BE23" s="83"/>
      <c r="BF23" s="83"/>
      <c r="BH23" s="83"/>
      <c r="BI23" s="83"/>
      <c r="BJ23" s="83"/>
      <c r="BK23" s="83"/>
      <c r="BL23" s="83"/>
      <c r="BM23" s="83"/>
      <c r="BN23" s="83"/>
      <c r="BO23" s="83"/>
      <c r="BQ23" s="83"/>
      <c r="BR23" s="83"/>
      <c r="BS23" s="83"/>
      <c r="BT23" s="83"/>
      <c r="BX23" s="83"/>
      <c r="CB23" s="83"/>
      <c r="CF23" s="83"/>
      <c r="CJ23" s="83"/>
    </row>
    <row r="24" spans="1:88" ht="14.25" customHeight="1" x14ac:dyDescent="0.2">
      <c r="A24" s="117">
        <v>45197</v>
      </c>
      <c r="B24" s="125" t="s">
        <v>17</v>
      </c>
      <c r="C24" s="119" t="s">
        <v>96</v>
      </c>
      <c r="D24" s="120"/>
      <c r="E24" s="120">
        <v>1</v>
      </c>
      <c r="F24" s="126">
        <v>45219</v>
      </c>
      <c r="G24" s="124" t="s">
        <v>20</v>
      </c>
      <c r="H24" s="119"/>
      <c r="I24" s="119"/>
      <c r="J24" s="120"/>
      <c r="K24" s="126">
        <v>45250</v>
      </c>
      <c r="L24" s="122" t="s">
        <v>21</v>
      </c>
      <c r="M24" s="119" t="s">
        <v>10</v>
      </c>
      <c r="N24" s="120">
        <v>1</v>
      </c>
      <c r="O24" s="120"/>
      <c r="P24" s="126">
        <v>45280</v>
      </c>
      <c r="Q24" s="122" t="s">
        <v>19</v>
      </c>
      <c r="R24" s="119" t="s">
        <v>10</v>
      </c>
      <c r="S24" s="120">
        <v>1</v>
      </c>
      <c r="T24" s="120"/>
      <c r="U24" s="126">
        <v>45311</v>
      </c>
      <c r="V24" s="122" t="s">
        <v>22</v>
      </c>
      <c r="W24" s="119" t="s">
        <v>10</v>
      </c>
      <c r="X24" s="120">
        <v>1</v>
      </c>
      <c r="Y24" s="120"/>
      <c r="Z24" s="126">
        <v>45342</v>
      </c>
      <c r="AA24" s="122" t="s">
        <v>16</v>
      </c>
      <c r="AB24" s="119" t="s">
        <v>10</v>
      </c>
      <c r="AC24" s="120">
        <v>1</v>
      </c>
      <c r="AD24" s="120"/>
      <c r="AE24" s="126">
        <v>45371</v>
      </c>
      <c r="AF24" s="122" t="s">
        <v>16</v>
      </c>
      <c r="AG24" s="119" t="s">
        <v>10</v>
      </c>
      <c r="AH24" s="120">
        <v>1</v>
      </c>
      <c r="AI24" s="120"/>
      <c r="AJ24" s="126">
        <v>45402</v>
      </c>
      <c r="AK24" s="132" t="s">
        <v>20</v>
      </c>
      <c r="AL24" s="119"/>
      <c r="AM24" s="119"/>
      <c r="AN24" s="120"/>
      <c r="AO24" s="126">
        <v>45432</v>
      </c>
      <c r="AP24" s="122" t="s">
        <v>18</v>
      </c>
      <c r="AQ24" s="119" t="s">
        <v>10</v>
      </c>
      <c r="AR24" s="120">
        <v>1</v>
      </c>
      <c r="AS24" s="120"/>
      <c r="AT24" s="201"/>
      <c r="AU24" s="202"/>
      <c r="AV24" s="203"/>
      <c r="AW24" s="295"/>
      <c r="AX24" s="200"/>
      <c r="AZ24" s="83"/>
      <c r="BA24" s="83"/>
      <c r="BC24" s="83"/>
      <c r="BD24" s="83"/>
      <c r="BE24" s="83"/>
      <c r="BF24" s="83"/>
      <c r="BH24" s="83"/>
      <c r="BI24" s="83"/>
      <c r="BJ24" s="83"/>
      <c r="BK24" s="83"/>
      <c r="BL24" s="83"/>
      <c r="BM24" s="83"/>
      <c r="BN24" s="83"/>
      <c r="BO24" s="83"/>
      <c r="BQ24" s="83"/>
      <c r="BR24" s="83"/>
      <c r="BS24" s="83"/>
      <c r="BT24" s="83"/>
      <c r="BX24" s="83"/>
      <c r="CB24" s="83"/>
      <c r="CF24" s="83"/>
      <c r="CJ24" s="83"/>
    </row>
    <row r="25" spans="1:88" ht="14.25" customHeight="1" x14ac:dyDescent="0.2">
      <c r="A25" s="117">
        <v>45198</v>
      </c>
      <c r="B25" s="118" t="s">
        <v>20</v>
      </c>
      <c r="C25" s="119"/>
      <c r="D25" s="120"/>
      <c r="E25" s="120"/>
      <c r="F25" s="126">
        <v>45220</v>
      </c>
      <c r="G25" s="122" t="s">
        <v>22</v>
      </c>
      <c r="H25" s="119" t="s">
        <v>10</v>
      </c>
      <c r="I25" s="120">
        <v>1</v>
      </c>
      <c r="J25" s="120"/>
      <c r="K25" s="126">
        <v>45251</v>
      </c>
      <c r="L25" s="122" t="s">
        <v>16</v>
      </c>
      <c r="M25" s="119" t="s">
        <v>10</v>
      </c>
      <c r="N25" s="120">
        <v>1</v>
      </c>
      <c r="O25" s="120"/>
      <c r="P25" s="126">
        <v>45281</v>
      </c>
      <c r="Q25" s="122" t="s">
        <v>17</v>
      </c>
      <c r="R25" s="119" t="s">
        <v>96</v>
      </c>
      <c r="S25" s="120"/>
      <c r="T25" s="120">
        <v>1</v>
      </c>
      <c r="U25" s="126">
        <v>45312</v>
      </c>
      <c r="V25" s="122" t="s">
        <v>18</v>
      </c>
      <c r="W25" s="119" t="s">
        <v>10</v>
      </c>
      <c r="X25" s="120">
        <v>1</v>
      </c>
      <c r="Y25" s="120"/>
      <c r="Z25" s="126">
        <v>45343</v>
      </c>
      <c r="AA25" s="122" t="s">
        <v>19</v>
      </c>
      <c r="AB25" s="119" t="s">
        <v>10</v>
      </c>
      <c r="AC25" s="120">
        <v>1</v>
      </c>
      <c r="AD25" s="120"/>
      <c r="AE25" s="126">
        <v>45372</v>
      </c>
      <c r="AF25" s="122" t="s">
        <v>19</v>
      </c>
      <c r="AG25" s="119" t="s">
        <v>10</v>
      </c>
      <c r="AH25" s="120">
        <v>1</v>
      </c>
      <c r="AI25" s="120"/>
      <c r="AJ25" s="126">
        <v>45403</v>
      </c>
      <c r="AK25" s="147" t="s">
        <v>22</v>
      </c>
      <c r="AL25" s="123"/>
      <c r="AM25" s="123"/>
      <c r="AN25" s="133"/>
      <c r="AO25" s="126">
        <v>45433</v>
      </c>
      <c r="AP25" s="122" t="s">
        <v>21</v>
      </c>
      <c r="AQ25" s="119" t="s">
        <v>10</v>
      </c>
      <c r="AR25" s="120">
        <v>1</v>
      </c>
      <c r="AS25" s="120"/>
      <c r="AT25" s="201"/>
      <c r="AU25" s="202"/>
      <c r="AV25" s="203"/>
      <c r="AW25" s="295"/>
      <c r="AX25" s="200"/>
      <c r="AZ25" s="83"/>
      <c r="BA25" s="83"/>
      <c r="BC25" s="83"/>
      <c r="BD25" s="83"/>
      <c r="BE25" s="83"/>
      <c r="BF25" s="83"/>
      <c r="BH25" s="83"/>
      <c r="BI25" s="83"/>
      <c r="BJ25" s="83"/>
      <c r="BK25" s="83"/>
      <c r="BL25" s="83"/>
      <c r="BM25" s="83"/>
      <c r="BN25" s="83"/>
      <c r="BO25" s="83"/>
      <c r="BQ25" s="83"/>
      <c r="BR25" s="83"/>
      <c r="BS25" s="83"/>
      <c r="BT25" s="83"/>
      <c r="BX25" s="83"/>
      <c r="CB25" s="83"/>
      <c r="CF25" s="83"/>
      <c r="CJ25" s="83"/>
    </row>
    <row r="26" spans="1:88" ht="14.25" customHeight="1" x14ac:dyDescent="0.2">
      <c r="A26" s="117">
        <v>45199</v>
      </c>
      <c r="B26" s="125" t="s">
        <v>22</v>
      </c>
      <c r="C26" s="119" t="s">
        <v>10</v>
      </c>
      <c r="D26" s="120">
        <v>1</v>
      </c>
      <c r="E26" s="120"/>
      <c r="F26" s="126">
        <v>45221</v>
      </c>
      <c r="G26" s="122" t="s">
        <v>18</v>
      </c>
      <c r="H26" s="119" t="s">
        <v>10</v>
      </c>
      <c r="I26" s="120">
        <v>1</v>
      </c>
      <c r="J26" s="120"/>
      <c r="K26" s="126">
        <v>45252</v>
      </c>
      <c r="L26" s="122" t="s">
        <v>19</v>
      </c>
      <c r="M26" s="119" t="s">
        <v>10</v>
      </c>
      <c r="N26" s="120">
        <v>1</v>
      </c>
      <c r="O26" s="120"/>
      <c r="P26" s="126">
        <v>45282</v>
      </c>
      <c r="Q26" s="124" t="s">
        <v>20</v>
      </c>
      <c r="R26" s="119"/>
      <c r="S26" s="119"/>
      <c r="T26" s="120"/>
      <c r="U26" s="126">
        <v>45313</v>
      </c>
      <c r="V26" s="122" t="s">
        <v>21</v>
      </c>
      <c r="W26" s="119" t="s">
        <v>10</v>
      </c>
      <c r="X26" s="120">
        <v>1</v>
      </c>
      <c r="Y26" s="120"/>
      <c r="Z26" s="126">
        <v>45344</v>
      </c>
      <c r="AA26" s="122" t="s">
        <v>17</v>
      </c>
      <c r="AB26" s="119" t="s">
        <v>96</v>
      </c>
      <c r="AC26" s="120"/>
      <c r="AD26" s="120">
        <v>1</v>
      </c>
      <c r="AE26" s="126">
        <v>45373</v>
      </c>
      <c r="AF26" s="122" t="s">
        <v>17</v>
      </c>
      <c r="AG26" s="119" t="s">
        <v>96</v>
      </c>
      <c r="AH26" s="120"/>
      <c r="AI26" s="120">
        <v>1</v>
      </c>
      <c r="AJ26" s="126">
        <v>45404</v>
      </c>
      <c r="AK26" s="122" t="s">
        <v>18</v>
      </c>
      <c r="AL26" s="119" t="s">
        <v>10</v>
      </c>
      <c r="AM26" s="120">
        <v>1</v>
      </c>
      <c r="AN26" s="120"/>
      <c r="AO26" s="126">
        <v>45434</v>
      </c>
      <c r="AP26" s="122" t="s">
        <v>16</v>
      </c>
      <c r="AQ26" s="119" t="s">
        <v>10</v>
      </c>
      <c r="AR26" s="120">
        <v>1</v>
      </c>
      <c r="AS26" s="120"/>
      <c r="AT26" s="201"/>
      <c r="AU26" s="202"/>
      <c r="AV26" s="203"/>
      <c r="AW26" s="295"/>
      <c r="AX26" s="200"/>
      <c r="AZ26" s="83"/>
      <c r="BA26" s="83"/>
      <c r="BC26" s="83"/>
      <c r="BD26" s="83"/>
      <c r="BE26" s="83"/>
      <c r="BF26" s="83"/>
      <c r="BH26" s="83"/>
      <c r="BI26" s="83"/>
      <c r="BJ26" s="83"/>
      <c r="BK26" s="83"/>
      <c r="BL26" s="83"/>
      <c r="BM26" s="83"/>
      <c r="BN26" s="83"/>
      <c r="BO26" s="83"/>
      <c r="BQ26" s="83"/>
      <c r="BR26" s="83"/>
      <c r="BS26" s="83"/>
      <c r="BT26" s="83"/>
      <c r="BX26" s="83"/>
      <c r="CB26" s="83"/>
      <c r="CF26" s="83"/>
      <c r="CJ26" s="83"/>
    </row>
    <row r="27" spans="1:88" ht="14.25" customHeight="1" x14ac:dyDescent="0.2">
      <c r="A27" s="128"/>
      <c r="B27" s="127"/>
      <c r="C27" s="119"/>
      <c r="D27" s="119"/>
      <c r="E27" s="120"/>
      <c r="F27" s="126">
        <v>45222</v>
      </c>
      <c r="G27" s="122" t="s">
        <v>21</v>
      </c>
      <c r="H27" s="119" t="s">
        <v>10</v>
      </c>
      <c r="I27" s="120">
        <v>1</v>
      </c>
      <c r="J27" s="120"/>
      <c r="K27" s="126">
        <v>45253</v>
      </c>
      <c r="L27" s="122" t="s">
        <v>17</v>
      </c>
      <c r="M27" s="119" t="s">
        <v>96</v>
      </c>
      <c r="N27" s="120"/>
      <c r="O27" s="120">
        <v>1</v>
      </c>
      <c r="P27" s="126">
        <v>45283</v>
      </c>
      <c r="Q27" s="122" t="s">
        <v>22</v>
      </c>
      <c r="R27" s="119" t="s">
        <v>10</v>
      </c>
      <c r="S27" s="120">
        <v>1</v>
      </c>
      <c r="T27" s="120"/>
      <c r="U27" s="126">
        <v>45314</v>
      </c>
      <c r="V27" s="122" t="s">
        <v>16</v>
      </c>
      <c r="W27" s="119" t="s">
        <v>10</v>
      </c>
      <c r="X27" s="120">
        <v>1</v>
      </c>
      <c r="Y27" s="120"/>
      <c r="Z27" s="126">
        <v>45345</v>
      </c>
      <c r="AA27" s="124" t="s">
        <v>20</v>
      </c>
      <c r="AB27" s="119"/>
      <c r="AC27" s="119"/>
      <c r="AD27" s="120"/>
      <c r="AE27" s="126">
        <v>45374</v>
      </c>
      <c r="AF27" s="124" t="s">
        <v>20</v>
      </c>
      <c r="AG27" s="119"/>
      <c r="AH27" s="119"/>
      <c r="AI27" s="120"/>
      <c r="AJ27" s="126">
        <v>45405</v>
      </c>
      <c r="AK27" s="122" t="s">
        <v>21</v>
      </c>
      <c r="AL27" s="119" t="s">
        <v>10</v>
      </c>
      <c r="AM27" s="120">
        <v>1</v>
      </c>
      <c r="AN27" s="120"/>
      <c r="AO27" s="126">
        <v>45435</v>
      </c>
      <c r="AP27" s="122" t="s">
        <v>19</v>
      </c>
      <c r="AQ27" s="119" t="s">
        <v>10</v>
      </c>
      <c r="AR27" s="120">
        <v>1</v>
      </c>
      <c r="AS27" s="120"/>
      <c r="AT27" s="201"/>
      <c r="AU27" s="202"/>
      <c r="AV27" s="203"/>
      <c r="AW27" s="295"/>
      <c r="AX27" s="200"/>
      <c r="AZ27" s="83"/>
      <c r="BA27" s="83"/>
      <c r="BC27" s="83"/>
      <c r="BD27" s="83"/>
      <c r="BE27" s="83"/>
      <c r="BF27" s="83"/>
      <c r="BH27" s="83"/>
      <c r="BI27" s="83"/>
      <c r="BJ27" s="83"/>
      <c r="BK27" s="83"/>
      <c r="BL27" s="83"/>
      <c r="BM27" s="83"/>
      <c r="BN27" s="83"/>
      <c r="BO27" s="83"/>
      <c r="BQ27" s="83"/>
      <c r="BR27" s="83"/>
      <c r="BS27" s="83"/>
      <c r="BT27" s="83"/>
      <c r="BX27" s="83"/>
      <c r="CB27" s="83"/>
      <c r="CF27" s="83"/>
      <c r="CJ27" s="83"/>
    </row>
    <row r="28" spans="1:88" ht="14.25" customHeight="1" x14ac:dyDescent="0.2">
      <c r="A28" s="128"/>
      <c r="B28" s="127"/>
      <c r="C28" s="119"/>
      <c r="D28" s="119"/>
      <c r="E28" s="120"/>
      <c r="F28" s="126">
        <v>45223</v>
      </c>
      <c r="G28" s="122" t="s">
        <v>16</v>
      </c>
      <c r="H28" s="119" t="s">
        <v>10</v>
      </c>
      <c r="I28" s="120">
        <v>1</v>
      </c>
      <c r="J28" s="120"/>
      <c r="K28" s="126">
        <v>45254</v>
      </c>
      <c r="L28" s="124" t="s">
        <v>20</v>
      </c>
      <c r="M28" s="119"/>
      <c r="N28" s="119"/>
      <c r="O28" s="120"/>
      <c r="P28" s="126">
        <v>45284</v>
      </c>
      <c r="Q28" s="122" t="s">
        <v>18</v>
      </c>
      <c r="R28" s="119" t="s">
        <v>10</v>
      </c>
      <c r="S28" s="120">
        <v>1</v>
      </c>
      <c r="T28" s="120"/>
      <c r="U28" s="126">
        <v>45315</v>
      </c>
      <c r="V28" s="122" t="s">
        <v>19</v>
      </c>
      <c r="W28" s="119" t="s">
        <v>10</v>
      </c>
      <c r="X28" s="120">
        <v>1</v>
      </c>
      <c r="Y28" s="120"/>
      <c r="Z28" s="126">
        <v>45346</v>
      </c>
      <c r="AA28" s="122" t="s">
        <v>22</v>
      </c>
      <c r="AB28" s="119" t="s">
        <v>10</v>
      </c>
      <c r="AC28" s="120">
        <v>1</v>
      </c>
      <c r="AD28" s="120"/>
      <c r="AE28" s="126">
        <v>45375</v>
      </c>
      <c r="AF28" s="122" t="s">
        <v>22</v>
      </c>
      <c r="AG28" s="119" t="s">
        <v>10</v>
      </c>
      <c r="AH28" s="120">
        <v>1</v>
      </c>
      <c r="AI28" s="120"/>
      <c r="AJ28" s="126">
        <v>45406</v>
      </c>
      <c r="AK28" s="122" t="s">
        <v>16</v>
      </c>
      <c r="AL28" s="119" t="s">
        <v>10</v>
      </c>
      <c r="AM28" s="120">
        <v>1</v>
      </c>
      <c r="AN28" s="120"/>
      <c r="AO28" s="126">
        <v>45436</v>
      </c>
      <c r="AP28" s="122" t="s">
        <v>17</v>
      </c>
      <c r="AQ28" s="119" t="s">
        <v>96</v>
      </c>
      <c r="AR28" s="120"/>
      <c r="AS28" s="120">
        <v>1</v>
      </c>
      <c r="AT28" s="201"/>
      <c r="AU28" s="202"/>
      <c r="AV28" s="203"/>
      <c r="AW28" s="295"/>
      <c r="AX28" s="200"/>
      <c r="AZ28" s="83"/>
      <c r="BA28" s="83"/>
      <c r="BC28" s="83"/>
      <c r="BD28" s="83"/>
      <c r="BE28" s="83"/>
      <c r="BF28" s="83"/>
      <c r="BH28" s="83"/>
      <c r="BI28" s="83"/>
      <c r="BJ28" s="83"/>
      <c r="BK28" s="83"/>
      <c r="BL28" s="83"/>
      <c r="BM28" s="83"/>
      <c r="BN28" s="83"/>
      <c r="BO28" s="83"/>
      <c r="BQ28" s="83"/>
      <c r="BR28" s="83"/>
      <c r="BS28" s="83"/>
      <c r="BT28" s="83"/>
      <c r="BX28" s="83"/>
      <c r="CB28" s="83"/>
      <c r="CF28" s="83"/>
      <c r="CJ28" s="83"/>
    </row>
    <row r="29" spans="1:88" ht="14.25" customHeight="1" x14ac:dyDescent="0.2">
      <c r="A29" s="128"/>
      <c r="B29" s="127"/>
      <c r="C29" s="119"/>
      <c r="D29" s="119"/>
      <c r="E29" s="120"/>
      <c r="F29" s="126">
        <v>45224</v>
      </c>
      <c r="G29" s="122" t="s">
        <v>19</v>
      </c>
      <c r="H29" s="119" t="s">
        <v>10</v>
      </c>
      <c r="I29" s="120">
        <v>1</v>
      </c>
      <c r="J29" s="120"/>
      <c r="K29" s="126">
        <v>45255</v>
      </c>
      <c r="L29" s="122" t="s">
        <v>22</v>
      </c>
      <c r="M29" s="119" t="s">
        <v>10</v>
      </c>
      <c r="N29" s="120">
        <v>1</v>
      </c>
      <c r="O29" s="120"/>
      <c r="P29" s="126">
        <v>45285</v>
      </c>
      <c r="Q29" s="132" t="s">
        <v>21</v>
      </c>
      <c r="R29" s="123"/>
      <c r="S29" s="123"/>
      <c r="T29" s="133"/>
      <c r="U29" s="126">
        <v>45316</v>
      </c>
      <c r="V29" s="122" t="s">
        <v>17</v>
      </c>
      <c r="W29" s="119" t="s">
        <v>96</v>
      </c>
      <c r="X29" s="120"/>
      <c r="Y29" s="120">
        <v>1</v>
      </c>
      <c r="Z29" s="126">
        <v>45347</v>
      </c>
      <c r="AA29" s="122" t="s">
        <v>18</v>
      </c>
      <c r="AB29" s="119" t="s">
        <v>10</v>
      </c>
      <c r="AC29" s="120">
        <v>1</v>
      </c>
      <c r="AD29" s="120"/>
      <c r="AE29" s="126">
        <v>45376</v>
      </c>
      <c r="AF29" s="122" t="s">
        <v>18</v>
      </c>
      <c r="AG29" s="119" t="s">
        <v>10</v>
      </c>
      <c r="AH29" s="120">
        <v>1</v>
      </c>
      <c r="AI29" s="120"/>
      <c r="AJ29" s="126">
        <v>45407</v>
      </c>
      <c r="AK29" s="147" t="s">
        <v>19</v>
      </c>
      <c r="AL29" s="123"/>
      <c r="AM29" s="123"/>
      <c r="AN29" s="133"/>
      <c r="AO29" s="126">
        <v>45437</v>
      </c>
      <c r="AP29" s="124" t="s">
        <v>20</v>
      </c>
      <c r="AQ29" s="119"/>
      <c r="AR29" s="119"/>
      <c r="AS29" s="120"/>
      <c r="AT29" s="201"/>
      <c r="AU29" s="202"/>
      <c r="AV29" s="203"/>
      <c r="AW29" s="295"/>
      <c r="AX29" s="200"/>
      <c r="AZ29" s="83"/>
      <c r="BA29" s="83"/>
      <c r="BC29" s="83"/>
      <c r="BD29" s="83"/>
      <c r="BE29" s="83"/>
      <c r="BF29" s="83"/>
      <c r="BH29" s="83"/>
      <c r="BI29" s="83"/>
      <c r="BJ29" s="83"/>
      <c r="BK29" s="83"/>
      <c r="BL29" s="83"/>
      <c r="BM29" s="83"/>
      <c r="BN29" s="83"/>
      <c r="BO29" s="83"/>
      <c r="BQ29" s="83"/>
      <c r="BR29" s="83"/>
      <c r="BS29" s="83"/>
      <c r="BT29" s="83"/>
      <c r="BX29" s="83"/>
      <c r="CB29" s="83"/>
      <c r="CF29" s="83"/>
      <c r="CJ29" s="83"/>
    </row>
    <row r="30" spans="1:88" ht="14.25" customHeight="1" x14ac:dyDescent="0.2">
      <c r="A30" s="128"/>
      <c r="B30" s="127"/>
      <c r="C30" s="119"/>
      <c r="D30" s="119"/>
      <c r="E30" s="120"/>
      <c r="F30" s="126">
        <v>45225</v>
      </c>
      <c r="G30" s="122" t="s">
        <v>17</v>
      </c>
      <c r="H30" s="119" t="s">
        <v>96</v>
      </c>
      <c r="I30" s="120"/>
      <c r="J30" s="120">
        <v>1</v>
      </c>
      <c r="K30" s="126">
        <v>45256</v>
      </c>
      <c r="L30" s="122" t="s">
        <v>18</v>
      </c>
      <c r="M30" s="119" t="s">
        <v>10</v>
      </c>
      <c r="N30" s="120">
        <v>1</v>
      </c>
      <c r="O30" s="120"/>
      <c r="P30" s="126">
        <v>45286</v>
      </c>
      <c r="Q30" s="147" t="s">
        <v>16</v>
      </c>
      <c r="R30" s="123"/>
      <c r="S30" s="123"/>
      <c r="T30" s="133"/>
      <c r="U30" s="126">
        <v>45317</v>
      </c>
      <c r="V30" s="124" t="s">
        <v>20</v>
      </c>
      <c r="W30" s="119"/>
      <c r="X30" s="119"/>
      <c r="Y30" s="120"/>
      <c r="Z30" s="126">
        <v>45348</v>
      </c>
      <c r="AA30" s="122" t="s">
        <v>21</v>
      </c>
      <c r="AB30" s="119" t="s">
        <v>10</v>
      </c>
      <c r="AC30" s="120">
        <v>1</v>
      </c>
      <c r="AD30" s="120"/>
      <c r="AE30" s="126">
        <v>45377</v>
      </c>
      <c r="AF30" s="122" t="s">
        <v>21</v>
      </c>
      <c r="AG30" s="119" t="s">
        <v>10</v>
      </c>
      <c r="AH30" s="120">
        <v>1</v>
      </c>
      <c r="AI30" s="120"/>
      <c r="AJ30" s="126">
        <v>45408</v>
      </c>
      <c r="AK30" s="122" t="s">
        <v>17</v>
      </c>
      <c r="AL30" s="119" t="s">
        <v>96</v>
      </c>
      <c r="AM30" s="120"/>
      <c r="AN30" s="120">
        <v>1</v>
      </c>
      <c r="AO30" s="126">
        <v>45438</v>
      </c>
      <c r="AP30" s="122" t="s">
        <v>22</v>
      </c>
      <c r="AQ30" s="119" t="s">
        <v>10</v>
      </c>
      <c r="AR30" s="120">
        <v>1</v>
      </c>
      <c r="AS30" s="120"/>
      <c r="AT30" s="201"/>
      <c r="AU30" s="202"/>
      <c r="AV30" s="203"/>
      <c r="AW30" s="295"/>
      <c r="AX30" s="200"/>
      <c r="AZ30" s="83"/>
      <c r="BA30" s="83"/>
      <c r="BC30" s="83"/>
      <c r="BD30" s="83"/>
      <c r="BE30" s="83"/>
      <c r="BF30" s="83"/>
      <c r="BH30" s="83"/>
      <c r="BI30" s="83"/>
      <c r="BJ30" s="83"/>
      <c r="BK30" s="83"/>
      <c r="BL30" s="83"/>
      <c r="BM30" s="83"/>
      <c r="BN30" s="83"/>
      <c r="BO30" s="83"/>
      <c r="BQ30" s="83"/>
      <c r="BR30" s="83"/>
      <c r="BS30" s="83"/>
      <c r="BT30" s="83"/>
      <c r="BX30" s="83"/>
      <c r="CB30" s="83"/>
      <c r="CF30" s="83"/>
      <c r="CJ30" s="83"/>
    </row>
    <row r="31" spans="1:88" ht="14.25" customHeight="1" x14ac:dyDescent="0.2">
      <c r="A31" s="128"/>
      <c r="B31" s="127"/>
      <c r="C31" s="119"/>
      <c r="D31" s="119"/>
      <c r="E31" s="120"/>
      <c r="F31" s="126">
        <v>45226</v>
      </c>
      <c r="G31" s="124" t="s">
        <v>20</v>
      </c>
      <c r="H31" s="119"/>
      <c r="I31" s="119"/>
      <c r="J31" s="120"/>
      <c r="K31" s="126">
        <v>45257</v>
      </c>
      <c r="L31" s="122" t="s">
        <v>21</v>
      </c>
      <c r="M31" s="119" t="s">
        <v>10</v>
      </c>
      <c r="N31" s="120">
        <v>1</v>
      </c>
      <c r="O31" s="120"/>
      <c r="P31" s="126">
        <v>45287</v>
      </c>
      <c r="Q31" s="122" t="s">
        <v>19</v>
      </c>
      <c r="R31" s="119" t="s">
        <v>10</v>
      </c>
      <c r="S31" s="120">
        <v>1</v>
      </c>
      <c r="T31" s="120"/>
      <c r="U31" s="126">
        <v>45318</v>
      </c>
      <c r="V31" s="122" t="s">
        <v>22</v>
      </c>
      <c r="W31" s="119" t="s">
        <v>10</v>
      </c>
      <c r="X31" s="120">
        <v>1</v>
      </c>
      <c r="Y31" s="120"/>
      <c r="Z31" s="126">
        <v>45349</v>
      </c>
      <c r="AA31" s="122" t="s">
        <v>16</v>
      </c>
      <c r="AB31" s="119" t="s">
        <v>10</v>
      </c>
      <c r="AC31" s="120">
        <v>1</v>
      </c>
      <c r="AD31" s="120"/>
      <c r="AE31" s="126">
        <v>45378</v>
      </c>
      <c r="AF31" s="122" t="s">
        <v>16</v>
      </c>
      <c r="AG31" s="119" t="s">
        <v>10</v>
      </c>
      <c r="AH31" s="120">
        <v>1</v>
      </c>
      <c r="AI31" s="120"/>
      <c r="AJ31" s="126">
        <v>45409</v>
      </c>
      <c r="AK31" s="124" t="s">
        <v>20</v>
      </c>
      <c r="AL31" s="119"/>
      <c r="AM31" s="119"/>
      <c r="AN31" s="120"/>
      <c r="AO31" s="126">
        <v>45439</v>
      </c>
      <c r="AP31" s="122" t="s">
        <v>18</v>
      </c>
      <c r="AQ31" s="119" t="s">
        <v>10</v>
      </c>
      <c r="AR31" s="120">
        <v>1</v>
      </c>
      <c r="AS31" s="120"/>
      <c r="AT31" s="201"/>
      <c r="AU31" s="202"/>
      <c r="AV31" s="203"/>
      <c r="AW31" s="295"/>
      <c r="AX31" s="200"/>
      <c r="AZ31" s="83"/>
      <c r="BA31" s="83"/>
      <c r="BC31" s="83"/>
      <c r="BD31" s="83"/>
      <c r="BE31" s="83"/>
      <c r="BF31" s="83"/>
      <c r="BH31" s="83"/>
      <c r="BI31" s="83"/>
      <c r="BJ31" s="83"/>
      <c r="BK31" s="83"/>
      <c r="BL31" s="83"/>
      <c r="BM31" s="83"/>
      <c r="BN31" s="83"/>
      <c r="BO31" s="83"/>
      <c r="BQ31" s="83"/>
      <c r="BR31" s="83"/>
      <c r="BS31" s="83"/>
      <c r="BT31" s="83"/>
      <c r="BX31" s="83"/>
      <c r="CB31" s="83"/>
      <c r="CF31" s="83"/>
      <c r="CJ31" s="83"/>
    </row>
    <row r="32" spans="1:88" ht="14.25" customHeight="1" x14ac:dyDescent="0.2">
      <c r="A32" s="128"/>
      <c r="B32" s="127"/>
      <c r="C32" s="119"/>
      <c r="D32" s="119"/>
      <c r="E32" s="120"/>
      <c r="F32" s="126">
        <v>45227</v>
      </c>
      <c r="G32" s="122" t="s">
        <v>22</v>
      </c>
      <c r="H32" s="119" t="s">
        <v>10</v>
      </c>
      <c r="I32" s="120">
        <v>1</v>
      </c>
      <c r="J32" s="120"/>
      <c r="K32" s="126">
        <v>45258</v>
      </c>
      <c r="L32" s="122" t="s">
        <v>16</v>
      </c>
      <c r="M32" s="119" t="s">
        <v>10</v>
      </c>
      <c r="N32" s="120">
        <v>1</v>
      </c>
      <c r="O32" s="120"/>
      <c r="P32" s="126">
        <v>45288</v>
      </c>
      <c r="Q32" s="122" t="s">
        <v>17</v>
      </c>
      <c r="R32" s="119" t="s">
        <v>96</v>
      </c>
      <c r="S32" s="120"/>
      <c r="T32" s="120">
        <v>1</v>
      </c>
      <c r="U32" s="126">
        <v>45319</v>
      </c>
      <c r="V32" s="122" t="s">
        <v>18</v>
      </c>
      <c r="W32" s="119" t="s">
        <v>10</v>
      </c>
      <c r="X32" s="120">
        <v>1</v>
      </c>
      <c r="Y32" s="120"/>
      <c r="Z32" s="126">
        <v>45350</v>
      </c>
      <c r="AA32" s="122" t="s">
        <v>19</v>
      </c>
      <c r="AB32" s="119" t="s">
        <v>10</v>
      </c>
      <c r="AC32" s="120">
        <v>1</v>
      </c>
      <c r="AD32" s="120"/>
      <c r="AE32" s="126">
        <v>45379</v>
      </c>
      <c r="AF32" s="122" t="s">
        <v>19</v>
      </c>
      <c r="AG32" s="119" t="s">
        <v>10</v>
      </c>
      <c r="AH32" s="120">
        <v>1</v>
      </c>
      <c r="AI32" s="120"/>
      <c r="AJ32" s="126">
        <v>45410</v>
      </c>
      <c r="AK32" s="122" t="s">
        <v>22</v>
      </c>
      <c r="AL32" s="119" t="s">
        <v>10</v>
      </c>
      <c r="AM32" s="120">
        <v>1</v>
      </c>
      <c r="AN32" s="120"/>
      <c r="AO32" s="126">
        <v>45440</v>
      </c>
      <c r="AP32" s="122" t="s">
        <v>21</v>
      </c>
      <c r="AQ32" s="119" t="s">
        <v>10</v>
      </c>
      <c r="AR32" s="120">
        <v>1</v>
      </c>
      <c r="AS32" s="120"/>
      <c r="AT32" s="201"/>
      <c r="AU32" s="202"/>
      <c r="AV32" s="203"/>
      <c r="AW32" s="295"/>
      <c r="AX32" s="200"/>
      <c r="AZ32" s="83"/>
      <c r="BA32" s="83"/>
      <c r="BC32" s="83"/>
      <c r="BD32" s="83"/>
      <c r="BE32" s="83"/>
      <c r="BF32" s="83"/>
      <c r="BH32" s="83"/>
      <c r="BI32" s="83"/>
      <c r="BJ32" s="83"/>
      <c r="BK32" s="83"/>
      <c r="BL32" s="83"/>
      <c r="BM32" s="83"/>
      <c r="BN32" s="83"/>
      <c r="BO32" s="83"/>
      <c r="BQ32" s="83"/>
      <c r="BR32" s="83"/>
      <c r="BS32" s="83"/>
      <c r="BT32" s="83"/>
      <c r="BX32" s="83"/>
      <c r="CB32" s="83"/>
      <c r="CF32" s="83"/>
      <c r="CJ32" s="83"/>
    </row>
    <row r="33" spans="1:88" ht="15" x14ac:dyDescent="0.2">
      <c r="A33" s="128"/>
      <c r="B33" s="127"/>
      <c r="C33" s="119"/>
      <c r="D33" s="119"/>
      <c r="E33" s="120"/>
      <c r="F33" s="126">
        <v>45228</v>
      </c>
      <c r="G33" s="122" t="s">
        <v>18</v>
      </c>
      <c r="H33" s="119" t="s">
        <v>10</v>
      </c>
      <c r="I33" s="120">
        <v>1</v>
      </c>
      <c r="J33" s="120"/>
      <c r="K33" s="126">
        <v>45259</v>
      </c>
      <c r="L33" s="122" t="s">
        <v>19</v>
      </c>
      <c r="M33" s="119" t="s">
        <v>10</v>
      </c>
      <c r="N33" s="120">
        <v>1</v>
      </c>
      <c r="O33" s="120"/>
      <c r="P33" s="126">
        <v>45289</v>
      </c>
      <c r="Q33" s="124" t="s">
        <v>20</v>
      </c>
      <c r="R33" s="119"/>
      <c r="S33" s="119"/>
      <c r="T33" s="133"/>
      <c r="U33" s="126">
        <v>45320</v>
      </c>
      <c r="V33" s="122" t="s">
        <v>21</v>
      </c>
      <c r="W33" s="119" t="s">
        <v>10</v>
      </c>
      <c r="X33" s="120">
        <v>1</v>
      </c>
      <c r="Y33" s="120"/>
      <c r="Z33" s="126"/>
      <c r="AA33" s="122"/>
      <c r="AB33" s="119"/>
      <c r="AC33" s="120"/>
      <c r="AD33" s="120"/>
      <c r="AE33" s="126">
        <v>45380</v>
      </c>
      <c r="AF33" s="122" t="s">
        <v>17</v>
      </c>
      <c r="AG33" s="119" t="s">
        <v>96</v>
      </c>
      <c r="AH33" s="120"/>
      <c r="AI33" s="120">
        <v>1</v>
      </c>
      <c r="AJ33" s="126">
        <v>45411</v>
      </c>
      <c r="AK33" s="122" t="s">
        <v>18</v>
      </c>
      <c r="AL33" s="119" t="s">
        <v>10</v>
      </c>
      <c r="AM33" s="120">
        <v>1</v>
      </c>
      <c r="AN33" s="120"/>
      <c r="AO33" s="126">
        <v>45441</v>
      </c>
      <c r="AP33" s="122" t="s">
        <v>16</v>
      </c>
      <c r="AQ33" s="119" t="s">
        <v>10</v>
      </c>
      <c r="AR33" s="120">
        <v>1</v>
      </c>
      <c r="AS33" s="120"/>
      <c r="AT33" s="201"/>
      <c r="AU33" s="202"/>
      <c r="AV33" s="203"/>
      <c r="AW33" s="295"/>
      <c r="AX33" s="200"/>
      <c r="AZ33" s="83"/>
      <c r="BA33" s="83"/>
      <c r="BC33" s="83"/>
      <c r="BD33" s="83"/>
      <c r="BE33" s="83"/>
      <c r="BF33" s="83"/>
      <c r="BH33" s="83"/>
      <c r="BI33" s="83"/>
      <c r="BJ33" s="83"/>
      <c r="BK33" s="83"/>
      <c r="BL33" s="83"/>
      <c r="BM33" s="83"/>
      <c r="BN33" s="83"/>
      <c r="BO33" s="83"/>
      <c r="BQ33" s="83"/>
      <c r="BR33" s="83"/>
      <c r="BS33" s="83"/>
      <c r="BT33" s="83"/>
      <c r="BX33" s="83"/>
      <c r="CB33" s="83"/>
      <c r="CF33" s="83"/>
      <c r="CJ33" s="83"/>
    </row>
    <row r="34" spans="1:88" ht="13.5" customHeight="1" x14ac:dyDescent="0.2">
      <c r="A34" s="128"/>
      <c r="B34" s="127"/>
      <c r="C34" s="119"/>
      <c r="D34" s="119"/>
      <c r="E34" s="120"/>
      <c r="F34" s="126">
        <v>45229</v>
      </c>
      <c r="G34" s="122" t="s">
        <v>21</v>
      </c>
      <c r="H34" s="119" t="s">
        <v>10</v>
      </c>
      <c r="I34" s="120">
        <v>1</v>
      </c>
      <c r="J34" s="120"/>
      <c r="K34" s="126">
        <v>45260</v>
      </c>
      <c r="L34" s="122" t="s">
        <v>17</v>
      </c>
      <c r="M34" s="119" t="s">
        <v>96</v>
      </c>
      <c r="N34" s="120"/>
      <c r="O34" s="120">
        <v>1</v>
      </c>
      <c r="P34" s="126">
        <v>45290</v>
      </c>
      <c r="Q34" s="122" t="s">
        <v>22</v>
      </c>
      <c r="R34" s="119" t="s">
        <v>10</v>
      </c>
      <c r="S34" s="120">
        <v>1</v>
      </c>
      <c r="T34" s="120"/>
      <c r="U34" s="126">
        <v>45321</v>
      </c>
      <c r="V34" s="122" t="s">
        <v>16</v>
      </c>
      <c r="W34" s="119" t="s">
        <v>10</v>
      </c>
      <c r="X34" s="120">
        <v>1</v>
      </c>
      <c r="Y34" s="120"/>
      <c r="Z34" s="126"/>
      <c r="AA34" s="122"/>
      <c r="AB34" s="123"/>
      <c r="AC34" s="123"/>
      <c r="AD34" s="133"/>
      <c r="AE34" s="126">
        <v>45381</v>
      </c>
      <c r="AF34" s="124" t="s">
        <v>20</v>
      </c>
      <c r="AG34" s="119"/>
      <c r="AH34" s="119"/>
      <c r="AI34" s="120"/>
      <c r="AJ34" s="126">
        <v>45412</v>
      </c>
      <c r="AK34" s="122" t="s">
        <v>21</v>
      </c>
      <c r="AL34" s="119" t="s">
        <v>10</v>
      </c>
      <c r="AM34" s="120">
        <v>1</v>
      </c>
      <c r="AN34" s="120"/>
      <c r="AO34" s="126">
        <v>45442</v>
      </c>
      <c r="AP34" s="122" t="s">
        <v>19</v>
      </c>
      <c r="AQ34" s="119" t="s">
        <v>10</v>
      </c>
      <c r="AR34" s="120">
        <v>1</v>
      </c>
      <c r="AS34" s="120"/>
      <c r="AT34" s="201"/>
      <c r="AU34" s="202"/>
      <c r="AV34" s="203"/>
      <c r="AW34" s="295"/>
      <c r="AX34" s="200"/>
      <c r="AZ34" s="83"/>
      <c r="BA34" s="83"/>
      <c r="BC34" s="83"/>
      <c r="BD34" s="83"/>
      <c r="BE34" s="83"/>
      <c r="BF34" s="83"/>
      <c r="BH34" s="83"/>
      <c r="BI34" s="83"/>
      <c r="BJ34" s="83"/>
      <c r="BK34" s="83"/>
      <c r="BL34" s="83"/>
      <c r="BM34" s="83"/>
      <c r="BN34" s="83"/>
      <c r="BO34" s="83"/>
      <c r="BQ34" s="83"/>
      <c r="BR34" s="83"/>
      <c r="BS34" s="83"/>
      <c r="BT34" s="83"/>
      <c r="BX34" s="83"/>
      <c r="CB34" s="83"/>
      <c r="CF34" s="83"/>
      <c r="CJ34" s="83"/>
    </row>
    <row r="35" spans="1:88" ht="15.75" thickBot="1" x14ac:dyDescent="0.25">
      <c r="A35" s="296"/>
      <c r="B35" s="297"/>
      <c r="C35" s="298"/>
      <c r="D35" s="298"/>
      <c r="E35" s="299"/>
      <c r="F35" s="300">
        <v>45230</v>
      </c>
      <c r="G35" s="301" t="s">
        <v>16</v>
      </c>
      <c r="H35" s="298" t="s">
        <v>10</v>
      </c>
      <c r="I35" s="299">
        <v>1</v>
      </c>
      <c r="J35" s="299"/>
      <c r="K35" s="300"/>
      <c r="L35" s="301"/>
      <c r="M35" s="302"/>
      <c r="N35" s="302"/>
      <c r="O35" s="303"/>
      <c r="P35" s="300">
        <v>45291</v>
      </c>
      <c r="Q35" s="301" t="s">
        <v>18</v>
      </c>
      <c r="R35" s="298" t="s">
        <v>10</v>
      </c>
      <c r="S35" s="299">
        <v>1</v>
      </c>
      <c r="T35" s="299"/>
      <c r="U35" s="300">
        <v>45322</v>
      </c>
      <c r="V35" s="301" t="s">
        <v>19</v>
      </c>
      <c r="W35" s="298" t="s">
        <v>10</v>
      </c>
      <c r="X35" s="299">
        <v>1</v>
      </c>
      <c r="Y35" s="299"/>
      <c r="Z35" s="300"/>
      <c r="AA35" s="301"/>
      <c r="AB35" s="304"/>
      <c r="AC35" s="304"/>
      <c r="AD35" s="303"/>
      <c r="AE35" s="300">
        <v>45382</v>
      </c>
      <c r="AF35" s="301" t="s">
        <v>22</v>
      </c>
      <c r="AG35" s="298" t="s">
        <v>10</v>
      </c>
      <c r="AH35" s="299">
        <v>1</v>
      </c>
      <c r="AI35" s="299"/>
      <c r="AJ35" s="300"/>
      <c r="AK35" s="301"/>
      <c r="AL35" s="304"/>
      <c r="AM35" s="304"/>
      <c r="AN35" s="303"/>
      <c r="AO35" s="300">
        <v>45443</v>
      </c>
      <c r="AP35" s="301" t="s">
        <v>17</v>
      </c>
      <c r="AQ35" s="298" t="s">
        <v>96</v>
      </c>
      <c r="AR35" s="299"/>
      <c r="AS35" s="299">
        <v>1</v>
      </c>
      <c r="AT35" s="305"/>
      <c r="AU35" s="306"/>
      <c r="AV35" s="307"/>
      <c r="AW35" s="308"/>
      <c r="AX35" s="309"/>
      <c r="AZ35" s="83"/>
      <c r="BA35" s="83"/>
      <c r="BC35" s="83"/>
      <c r="BD35" s="83"/>
      <c r="BE35" s="83"/>
      <c r="BF35" s="83"/>
      <c r="BH35" s="83"/>
      <c r="BI35" s="83"/>
      <c r="BJ35" s="83"/>
      <c r="BK35" s="83"/>
      <c r="BL35" s="83"/>
      <c r="BM35" s="83"/>
      <c r="BN35" s="83"/>
      <c r="BO35" s="83"/>
      <c r="BQ35" s="83"/>
      <c r="BR35" s="83"/>
      <c r="BS35" s="83"/>
      <c r="BT35" s="83"/>
      <c r="BX35" s="83"/>
      <c r="CB35" s="83"/>
      <c r="CF35" s="83"/>
      <c r="CJ35" s="83"/>
    </row>
    <row r="36" spans="1:88" x14ac:dyDescent="0.2">
      <c r="A36" s="134" t="s">
        <v>10</v>
      </c>
      <c r="B36" s="135"/>
      <c r="C36" s="135"/>
      <c r="D36" s="136">
        <f>SUM(D5:D35)</f>
        <v>16</v>
      </c>
      <c r="E36" s="310"/>
      <c r="F36" s="137"/>
      <c r="G36" s="135"/>
      <c r="H36" s="135"/>
      <c r="I36" s="136">
        <f>SUM(I5:I35)</f>
        <v>23</v>
      </c>
      <c r="J36" s="310"/>
      <c r="K36" s="137"/>
      <c r="L36" s="135"/>
      <c r="M36" s="135"/>
      <c r="N36" s="136">
        <f>SUM(N5:N35)</f>
        <v>20</v>
      </c>
      <c r="O36" s="310"/>
      <c r="P36" s="137"/>
      <c r="Q36" s="135"/>
      <c r="R36" s="135"/>
      <c r="S36" s="136">
        <f>SUM(S5:S35)</f>
        <v>20</v>
      </c>
      <c r="T36" s="310"/>
      <c r="U36" s="137"/>
      <c r="V36" s="135"/>
      <c r="W36" s="135"/>
      <c r="X36" s="136">
        <f>SUM(X5:X35)</f>
        <v>21</v>
      </c>
      <c r="Y36" s="310"/>
      <c r="Z36" s="137"/>
      <c r="AA36" s="135"/>
      <c r="AB36" s="135"/>
      <c r="AC36" s="136">
        <f>SUM(AC5:AC35)</f>
        <v>20</v>
      </c>
      <c r="AD36" s="310"/>
      <c r="AE36" s="137"/>
      <c r="AF36" s="135"/>
      <c r="AG36" s="135"/>
      <c r="AH36" s="136">
        <f>SUM(AH5:AH35)</f>
        <v>21</v>
      </c>
      <c r="AI36" s="310"/>
      <c r="AJ36" s="137"/>
      <c r="AK36" s="135"/>
      <c r="AL36" s="135"/>
      <c r="AM36" s="136">
        <f>SUM(AM5:AM35)</f>
        <v>20</v>
      </c>
      <c r="AN36" s="310"/>
      <c r="AO36" s="137"/>
      <c r="AP36" s="135"/>
      <c r="AQ36" s="135"/>
      <c r="AR36" s="136">
        <f>SUM(AR5:AR35)</f>
        <v>21</v>
      </c>
      <c r="AS36" s="310"/>
      <c r="AT36" s="137"/>
      <c r="AU36" s="135"/>
      <c r="AV36" s="135"/>
      <c r="AW36" s="136">
        <f>SUM(AW5:AW35)</f>
        <v>4</v>
      </c>
      <c r="AX36" s="310"/>
      <c r="AY36" s="204">
        <f>SUM(B36:AX36)</f>
        <v>186</v>
      </c>
      <c r="AZ36" s="83"/>
      <c r="BA36" s="83"/>
      <c r="BC36" s="83"/>
      <c r="BD36" s="83"/>
      <c r="BE36" s="83"/>
      <c r="BF36" s="83"/>
      <c r="BH36" s="83"/>
      <c r="BI36" s="83"/>
      <c r="BJ36" s="83"/>
      <c r="BK36" s="83"/>
      <c r="BL36" s="83"/>
      <c r="BM36" s="83"/>
      <c r="BN36" s="83"/>
      <c r="BO36" s="83"/>
      <c r="BQ36" s="83"/>
      <c r="BR36" s="83"/>
      <c r="BS36" s="83"/>
      <c r="BT36" s="83"/>
      <c r="BX36" s="83"/>
      <c r="CB36" s="83"/>
      <c r="CF36" s="83"/>
      <c r="CJ36" s="83"/>
    </row>
    <row r="37" spans="1:88" x14ac:dyDescent="0.2">
      <c r="A37" s="138" t="s">
        <v>96</v>
      </c>
      <c r="B37" s="139"/>
      <c r="C37" s="139"/>
      <c r="D37" s="139"/>
      <c r="E37" s="140">
        <f>SUM(E5:E35)</f>
        <v>3</v>
      </c>
      <c r="F37" s="141"/>
      <c r="G37" s="139"/>
      <c r="H37" s="139"/>
      <c r="I37" s="139"/>
      <c r="J37" s="140">
        <f>SUM(J5:J35)</f>
        <v>4</v>
      </c>
      <c r="K37" s="141"/>
      <c r="L37" s="139"/>
      <c r="M37" s="139"/>
      <c r="N37" s="139"/>
      <c r="O37" s="140">
        <f>SUM(O5:O35)</f>
        <v>5</v>
      </c>
      <c r="P37" s="141"/>
      <c r="Q37" s="139"/>
      <c r="R37" s="139"/>
      <c r="S37" s="139"/>
      <c r="T37" s="140">
        <f>SUM(T5:T35)</f>
        <v>4</v>
      </c>
      <c r="U37" s="141"/>
      <c r="V37" s="139"/>
      <c r="W37" s="139"/>
      <c r="X37" s="139"/>
      <c r="Y37" s="140">
        <f>SUM(Y5:Y35)</f>
        <v>4</v>
      </c>
      <c r="Z37" s="141"/>
      <c r="AA37" s="139"/>
      <c r="AB37" s="139"/>
      <c r="AC37" s="139"/>
      <c r="AD37" s="140">
        <f>SUM(AD5:AD35)</f>
        <v>4</v>
      </c>
      <c r="AE37" s="141"/>
      <c r="AF37" s="139"/>
      <c r="AG37" s="139"/>
      <c r="AH37" s="139"/>
      <c r="AI37" s="140">
        <f>SUM(AI5:AI35)</f>
        <v>5</v>
      </c>
      <c r="AJ37" s="141"/>
      <c r="AK37" s="139"/>
      <c r="AL37" s="139"/>
      <c r="AM37" s="139"/>
      <c r="AN37" s="140">
        <f>SUM(AN5:AN35)</f>
        <v>4</v>
      </c>
      <c r="AO37" s="141"/>
      <c r="AP37" s="139"/>
      <c r="AQ37" s="139"/>
      <c r="AR37" s="139"/>
      <c r="AS37" s="140">
        <f>SUM(AS5:AS35)</f>
        <v>5</v>
      </c>
      <c r="AT37" s="141"/>
      <c r="AU37" s="139"/>
      <c r="AV37" s="139"/>
      <c r="AW37" s="139"/>
      <c r="AX37" s="140">
        <f>SUM(AX5:AX35)</f>
        <v>1</v>
      </c>
      <c r="AY37" s="205">
        <f>SUM(B37:AX37)</f>
        <v>39</v>
      </c>
      <c r="AZ37" s="83"/>
      <c r="BA37" s="83"/>
      <c r="BC37" s="83"/>
      <c r="BD37" s="83"/>
      <c r="BE37" s="83"/>
      <c r="BF37" s="83"/>
      <c r="BH37" s="83"/>
      <c r="BI37" s="83"/>
      <c r="BJ37" s="83"/>
      <c r="BK37" s="83"/>
      <c r="BL37" s="83"/>
      <c r="BM37" s="83"/>
      <c r="BN37" s="83"/>
      <c r="BO37" s="83"/>
      <c r="BQ37" s="83"/>
      <c r="BR37" s="83"/>
      <c r="BS37" s="83"/>
      <c r="BT37" s="83"/>
      <c r="BX37" s="83"/>
      <c r="CB37" s="83"/>
      <c r="CF37" s="83"/>
      <c r="CJ37" s="83"/>
    </row>
    <row r="38" spans="1:88" ht="13.5" thickBot="1" x14ac:dyDescent="0.25">
      <c r="A38" s="142"/>
      <c r="B38" s="143"/>
      <c r="C38" s="143"/>
      <c r="D38" s="143"/>
      <c r="E38" s="144"/>
      <c r="F38" s="145"/>
      <c r="G38" s="143"/>
      <c r="H38" s="143"/>
      <c r="I38" s="143"/>
      <c r="J38" s="144"/>
      <c r="K38" s="145"/>
      <c r="L38" s="143"/>
      <c r="M38" s="143"/>
      <c r="N38" s="143"/>
      <c r="O38" s="144"/>
      <c r="P38" s="145"/>
      <c r="Q38" s="143"/>
      <c r="R38" s="143"/>
      <c r="S38" s="143"/>
      <c r="T38" s="144"/>
      <c r="U38" s="145"/>
      <c r="V38" s="143"/>
      <c r="W38" s="143"/>
      <c r="X38" s="143"/>
      <c r="Y38" s="144"/>
      <c r="Z38" s="145"/>
      <c r="AA38" s="143"/>
      <c r="AB38" s="143"/>
      <c r="AC38" s="143"/>
      <c r="AD38" s="144"/>
      <c r="AE38" s="145"/>
      <c r="AF38" s="143"/>
      <c r="AG38" s="143"/>
      <c r="AH38" s="143"/>
      <c r="AI38" s="144"/>
      <c r="AJ38" s="145"/>
      <c r="AK38" s="143"/>
      <c r="AL38" s="143"/>
      <c r="AM38" s="143"/>
      <c r="AN38" s="144"/>
      <c r="AO38" s="145"/>
      <c r="AP38" s="143"/>
      <c r="AQ38" s="143"/>
      <c r="AR38" s="143"/>
      <c r="AS38" s="144"/>
      <c r="AT38" s="145"/>
      <c r="AU38" s="143"/>
      <c r="AV38" s="143"/>
      <c r="AW38" s="143"/>
      <c r="AX38" s="144"/>
      <c r="AY38" s="206">
        <f>SUM(B38:AX38)</f>
        <v>0</v>
      </c>
      <c r="AZ38" s="83"/>
      <c r="BA38" s="83"/>
      <c r="BC38" s="83"/>
      <c r="BD38" s="83"/>
      <c r="BE38" s="83"/>
      <c r="BF38" s="83"/>
      <c r="BH38" s="83"/>
      <c r="BI38" s="83"/>
      <c r="BJ38" s="83"/>
      <c r="BK38" s="83"/>
      <c r="BL38" s="83"/>
      <c r="BM38" s="83"/>
      <c r="BN38" s="83"/>
      <c r="BO38" s="83"/>
      <c r="BQ38" s="83"/>
      <c r="BR38" s="83"/>
      <c r="BS38" s="83"/>
      <c r="BT38" s="83"/>
      <c r="BX38" s="83"/>
      <c r="CB38" s="83"/>
      <c r="CF38" s="83"/>
      <c r="CJ38" s="83"/>
    </row>
    <row r="39" spans="1:88" s="84" customFormat="1" x14ac:dyDescent="0.2">
      <c r="E39" s="146">
        <f>SUM(E37:E38)</f>
        <v>3</v>
      </c>
      <c r="F39" s="129"/>
      <c r="J39" s="146">
        <f>SUM(J36:J38)</f>
        <v>4</v>
      </c>
      <c r="K39" s="129"/>
      <c r="L39" s="129"/>
      <c r="O39" s="146">
        <f>SUM(O36:O38)</f>
        <v>5</v>
      </c>
      <c r="P39" s="129"/>
      <c r="Q39" s="129"/>
      <c r="R39" s="129"/>
      <c r="S39" s="129"/>
      <c r="T39" s="146">
        <f>SUM(T36:T38)</f>
        <v>4</v>
      </c>
      <c r="V39" s="129"/>
      <c r="W39" s="129"/>
      <c r="X39" s="129"/>
      <c r="Y39" s="146">
        <f>SUM(Y36:Y38)</f>
        <v>4</v>
      </c>
      <c r="AD39" s="146">
        <f>SUM(AD36:AD38)</f>
        <v>4</v>
      </c>
      <c r="AI39" s="146">
        <f>SUM(AI36:AI38)</f>
        <v>5</v>
      </c>
      <c r="AN39" s="146">
        <f>SUM(AN36:AN38)</f>
        <v>4</v>
      </c>
      <c r="AS39" s="146">
        <f>SUM(AS36:AS38)</f>
        <v>5</v>
      </c>
      <c r="AX39" s="146">
        <f>SUM(AX36:AX38)</f>
        <v>1</v>
      </c>
      <c r="AY39" s="204">
        <f>SUM(B39:AX39)</f>
        <v>39</v>
      </c>
    </row>
    <row r="40" spans="1:88" x14ac:dyDescent="0.2">
      <c r="A40" s="83"/>
      <c r="B40" s="83"/>
      <c r="E40" s="83"/>
      <c r="F40" s="85"/>
      <c r="G40" s="83"/>
      <c r="J40" s="83"/>
      <c r="K40" s="85"/>
      <c r="L40" s="85"/>
      <c r="M40" s="83"/>
      <c r="N40" s="83"/>
      <c r="O40" s="83"/>
      <c r="P40" s="85"/>
      <c r="Q40" s="85"/>
      <c r="V40" s="85"/>
      <c r="W40" s="85"/>
      <c r="X40" s="85"/>
      <c r="Y40" s="85"/>
      <c r="AA40" s="83"/>
      <c r="AE40" s="83"/>
      <c r="AZ40" s="83"/>
      <c r="BA40" s="83"/>
      <c r="BC40" s="83"/>
      <c r="BD40" s="83"/>
      <c r="BE40" s="83"/>
      <c r="BF40" s="83"/>
      <c r="BH40" s="83"/>
      <c r="BI40" s="83"/>
      <c r="BJ40" s="83"/>
      <c r="BK40" s="83"/>
      <c r="BL40" s="83"/>
      <c r="BM40" s="83"/>
      <c r="BN40" s="83"/>
      <c r="BO40" s="83"/>
      <c r="BQ40" s="83"/>
      <c r="BR40" s="83"/>
      <c r="BS40" s="83"/>
      <c r="BT40" s="83"/>
      <c r="BX40" s="83"/>
      <c r="CB40" s="83"/>
      <c r="CF40" s="83"/>
      <c r="CJ40" s="83"/>
    </row>
    <row r="41" spans="1:88" x14ac:dyDescent="0.2">
      <c r="A41" s="83"/>
      <c r="B41" s="83"/>
      <c r="E41" s="83"/>
      <c r="F41" s="85"/>
      <c r="G41" s="83"/>
      <c r="J41" s="83"/>
      <c r="K41" s="85"/>
      <c r="L41" s="85"/>
      <c r="M41" s="83"/>
      <c r="N41" s="83"/>
      <c r="O41" s="83"/>
      <c r="P41" s="85"/>
      <c r="Q41" s="85"/>
      <c r="V41" s="85"/>
      <c r="W41" s="85"/>
      <c r="X41" s="85"/>
      <c r="Y41" s="85"/>
      <c r="AA41" s="83"/>
      <c r="AE41" s="83"/>
      <c r="AZ41" s="83"/>
      <c r="BA41" s="83"/>
      <c r="BC41" s="83"/>
      <c r="BD41" s="83"/>
      <c r="BE41" s="83"/>
      <c r="BF41" s="83"/>
      <c r="BH41" s="83"/>
      <c r="BI41" s="83"/>
      <c r="BJ41" s="83"/>
      <c r="BK41" s="83"/>
      <c r="BL41" s="83"/>
      <c r="BM41" s="83"/>
      <c r="BN41" s="83"/>
      <c r="BO41" s="83"/>
      <c r="BQ41" s="83"/>
      <c r="BR41" s="83"/>
      <c r="BS41" s="83"/>
      <c r="BT41" s="83"/>
      <c r="BX41" s="83"/>
      <c r="CB41" s="83"/>
      <c r="CF41" s="83"/>
      <c r="CJ41" s="83"/>
    </row>
    <row r="42" spans="1:88" x14ac:dyDescent="0.2">
      <c r="A42" s="83"/>
      <c r="B42" s="83"/>
      <c r="E42" s="83"/>
      <c r="F42" s="83"/>
      <c r="G42" s="83"/>
      <c r="J42" s="83"/>
      <c r="K42" s="83"/>
      <c r="L42" s="83"/>
      <c r="M42" s="83"/>
      <c r="N42" s="83"/>
      <c r="O42" s="83"/>
      <c r="P42" s="83"/>
      <c r="R42" s="83"/>
      <c r="S42" s="83"/>
      <c r="T42" s="83"/>
      <c r="Y42" s="83"/>
      <c r="AA42" s="83"/>
      <c r="AE42" s="83"/>
      <c r="AZ42" s="83"/>
      <c r="BA42" s="83"/>
      <c r="BC42" s="83"/>
      <c r="BD42" s="83"/>
      <c r="BE42" s="83"/>
      <c r="BF42" s="83"/>
      <c r="BH42" s="83"/>
      <c r="BI42" s="83"/>
      <c r="BJ42" s="83"/>
      <c r="BK42" s="83"/>
      <c r="BL42" s="83"/>
      <c r="BM42" s="83"/>
      <c r="BN42" s="83"/>
      <c r="BO42" s="83"/>
      <c r="BQ42" s="83"/>
      <c r="BR42" s="83"/>
      <c r="BS42" s="83"/>
      <c r="BT42" s="83"/>
      <c r="BX42" s="83"/>
      <c r="CB42" s="83"/>
      <c r="CF42" s="83"/>
      <c r="CJ42" s="83"/>
    </row>
    <row r="43" spans="1:88" x14ac:dyDescent="0.2">
      <c r="A43" s="83"/>
      <c r="B43" s="83"/>
      <c r="E43" s="83"/>
      <c r="F43" s="83"/>
      <c r="G43" s="83"/>
      <c r="J43" s="83"/>
      <c r="K43" s="83"/>
      <c r="L43" s="83"/>
      <c r="M43" s="83"/>
      <c r="N43" s="83"/>
      <c r="O43" s="83"/>
      <c r="P43" s="83"/>
      <c r="R43" s="83"/>
      <c r="S43" s="83"/>
      <c r="T43" s="83"/>
      <c r="Y43" s="83"/>
      <c r="AA43" s="83"/>
      <c r="AE43" s="83"/>
      <c r="AZ43" s="83"/>
      <c r="BA43" s="83"/>
      <c r="BC43" s="83"/>
      <c r="BD43" s="83"/>
      <c r="BE43" s="83"/>
      <c r="BF43" s="83"/>
      <c r="BH43" s="83"/>
      <c r="BI43" s="83"/>
      <c r="BJ43" s="83"/>
      <c r="BK43" s="83"/>
      <c r="BL43" s="83"/>
      <c r="BM43" s="83"/>
      <c r="BN43" s="83"/>
      <c r="BO43" s="83"/>
      <c r="BQ43" s="83"/>
      <c r="BR43" s="83"/>
      <c r="BS43" s="83"/>
      <c r="BT43" s="83"/>
      <c r="BX43" s="83"/>
      <c r="CB43" s="83"/>
      <c r="CF43" s="83"/>
      <c r="CJ43" s="83"/>
    </row>
    <row r="44" spans="1:88" x14ac:dyDescent="0.2">
      <c r="A44" s="83"/>
      <c r="B44" s="83"/>
      <c r="E44" s="83"/>
      <c r="F44" s="83"/>
      <c r="G44" s="83"/>
      <c r="J44" s="83"/>
      <c r="K44" s="83"/>
      <c r="L44" s="83"/>
      <c r="M44" s="83"/>
      <c r="N44" s="83"/>
      <c r="O44" s="83"/>
      <c r="P44" s="83"/>
      <c r="R44" s="83"/>
      <c r="S44" s="83"/>
      <c r="T44" s="83"/>
      <c r="Y44" s="83"/>
      <c r="AA44" s="83"/>
      <c r="AE44" s="83"/>
      <c r="AZ44" s="83"/>
      <c r="BA44" s="83"/>
      <c r="BC44" s="83"/>
      <c r="BD44" s="83"/>
      <c r="BE44" s="83"/>
      <c r="BF44" s="83"/>
      <c r="BH44" s="83"/>
      <c r="BI44" s="83"/>
      <c r="BJ44" s="83"/>
      <c r="BK44" s="83"/>
      <c r="BL44" s="83"/>
      <c r="BM44" s="83"/>
      <c r="BN44" s="83"/>
      <c r="BO44" s="83"/>
      <c r="BQ44" s="83"/>
      <c r="BR44" s="83"/>
      <c r="BS44" s="83"/>
      <c r="BT44" s="83"/>
      <c r="BX44" s="83"/>
      <c r="CB44" s="83"/>
      <c r="CF44" s="83"/>
      <c r="CJ44" s="83"/>
    </row>
    <row r="45" spans="1:88" x14ac:dyDescent="0.2">
      <c r="A45" s="83"/>
      <c r="B45" s="83"/>
      <c r="E45" s="83"/>
      <c r="F45" s="83"/>
      <c r="G45" s="83"/>
      <c r="J45" s="83"/>
      <c r="K45" s="83"/>
      <c r="L45" s="83"/>
      <c r="M45" s="83"/>
      <c r="N45" s="83"/>
      <c r="O45" s="83"/>
      <c r="P45" s="83"/>
      <c r="R45" s="83"/>
      <c r="S45" s="83"/>
      <c r="T45" s="83"/>
      <c r="Y45" s="83"/>
      <c r="AA45" s="83"/>
      <c r="AE45" s="83"/>
      <c r="AZ45" s="83"/>
      <c r="BA45" s="83"/>
      <c r="BC45" s="83"/>
      <c r="BD45" s="83"/>
      <c r="BE45" s="83"/>
      <c r="BF45" s="83"/>
      <c r="BH45" s="83"/>
      <c r="BI45" s="83"/>
      <c r="BJ45" s="83"/>
      <c r="BK45" s="83"/>
      <c r="BL45" s="83"/>
      <c r="BM45" s="83"/>
      <c r="BN45" s="83"/>
      <c r="BO45" s="83"/>
      <c r="BQ45" s="83"/>
      <c r="BR45" s="83"/>
      <c r="BS45" s="83"/>
      <c r="BT45" s="83"/>
      <c r="BX45" s="83"/>
      <c r="CB45" s="83"/>
      <c r="CF45" s="83"/>
      <c r="CJ45" s="83"/>
    </row>
    <row r="46" spans="1:88" x14ac:dyDescent="0.2">
      <c r="A46" s="83"/>
      <c r="B46" s="83"/>
      <c r="E46" s="83"/>
      <c r="F46" s="83"/>
      <c r="G46" s="83"/>
      <c r="J46" s="83"/>
      <c r="K46" s="83"/>
      <c r="L46" s="83"/>
      <c r="M46" s="83"/>
      <c r="N46" s="83"/>
      <c r="O46" s="83"/>
      <c r="P46" s="83"/>
      <c r="R46" s="83"/>
      <c r="S46" s="83"/>
      <c r="T46" s="83"/>
      <c r="Y46" s="83"/>
      <c r="AA46" s="83"/>
      <c r="AE46" s="83"/>
      <c r="AZ46" s="83"/>
      <c r="BA46" s="83"/>
      <c r="BC46" s="83"/>
      <c r="BD46" s="83"/>
      <c r="BE46" s="83"/>
      <c r="BF46" s="83"/>
      <c r="BH46" s="83"/>
      <c r="BI46" s="83"/>
      <c r="BJ46" s="83"/>
      <c r="BK46" s="83"/>
      <c r="BL46" s="83"/>
      <c r="BM46" s="83"/>
      <c r="BN46" s="83"/>
      <c r="BO46" s="83"/>
      <c r="BQ46" s="83"/>
      <c r="BR46" s="83"/>
      <c r="BS46" s="83"/>
      <c r="BT46" s="83"/>
      <c r="BX46" s="83"/>
      <c r="CB46" s="83"/>
      <c r="CF46" s="83"/>
      <c r="CJ46" s="83"/>
    </row>
    <row r="47" spans="1:88" x14ac:dyDescent="0.2">
      <c r="A47" s="83"/>
      <c r="B47" s="83"/>
      <c r="E47" s="83"/>
      <c r="F47" s="83"/>
      <c r="G47" s="83"/>
      <c r="J47" s="83"/>
      <c r="K47" s="83"/>
      <c r="L47" s="83"/>
      <c r="M47" s="83"/>
      <c r="N47" s="83"/>
      <c r="O47" s="83"/>
      <c r="P47" s="83"/>
      <c r="R47" s="83"/>
      <c r="S47" s="83"/>
      <c r="T47" s="83"/>
      <c r="Y47" s="83"/>
      <c r="AA47" s="83"/>
      <c r="AE47" s="83"/>
      <c r="AZ47" s="83"/>
      <c r="BA47" s="83"/>
      <c r="BC47" s="83"/>
      <c r="BD47" s="83"/>
      <c r="BE47" s="83"/>
      <c r="BF47" s="83"/>
      <c r="BH47" s="83"/>
      <c r="BI47" s="83"/>
      <c r="BJ47" s="83"/>
      <c r="BK47" s="83"/>
      <c r="BL47" s="83"/>
      <c r="BM47" s="83"/>
      <c r="BN47" s="83"/>
      <c r="BO47" s="83"/>
      <c r="BQ47" s="83"/>
      <c r="BR47" s="83"/>
      <c r="BS47" s="83"/>
      <c r="BT47" s="83"/>
      <c r="BX47" s="83"/>
      <c r="CB47" s="83"/>
      <c r="CF47" s="83"/>
      <c r="CJ47" s="83"/>
    </row>
    <row r="48" spans="1:88" x14ac:dyDescent="0.2">
      <c r="A48" s="83"/>
      <c r="B48" s="83"/>
      <c r="E48" s="83"/>
      <c r="F48" s="83"/>
      <c r="G48" s="83"/>
      <c r="J48" s="83"/>
      <c r="K48" s="83"/>
      <c r="L48" s="83"/>
      <c r="M48" s="83"/>
      <c r="N48" s="83"/>
      <c r="O48" s="83"/>
      <c r="P48" s="83"/>
      <c r="R48" s="83"/>
      <c r="S48" s="83"/>
      <c r="T48" s="83"/>
      <c r="Y48" s="83"/>
      <c r="AA48" s="83"/>
      <c r="AE48" s="83"/>
      <c r="AZ48" s="83"/>
      <c r="BA48" s="83"/>
      <c r="BC48" s="83"/>
      <c r="BD48" s="83"/>
      <c r="BE48" s="83"/>
      <c r="BF48" s="83"/>
      <c r="BH48" s="83"/>
      <c r="BI48" s="83"/>
      <c r="BJ48" s="83"/>
      <c r="BK48" s="83"/>
      <c r="BL48" s="83"/>
      <c r="BM48" s="83"/>
      <c r="BN48" s="83"/>
      <c r="BO48" s="83"/>
      <c r="BQ48" s="83"/>
      <c r="BR48" s="83"/>
      <c r="BS48" s="83"/>
      <c r="BT48" s="83"/>
      <c r="BX48" s="83"/>
      <c r="CB48" s="83"/>
      <c r="CF48" s="83"/>
      <c r="CJ48" s="83"/>
    </row>
    <row r="49" spans="1:88" x14ac:dyDescent="0.2">
      <c r="A49" s="83"/>
      <c r="B49" s="83"/>
      <c r="E49" s="83"/>
      <c r="F49" s="83"/>
      <c r="G49" s="83"/>
      <c r="J49" s="83"/>
      <c r="K49" s="83"/>
      <c r="L49" s="83"/>
      <c r="M49" s="83"/>
      <c r="N49" s="83"/>
      <c r="O49" s="83"/>
      <c r="P49" s="83"/>
      <c r="R49" s="83"/>
      <c r="S49" s="83"/>
      <c r="T49" s="83"/>
      <c r="Y49" s="83"/>
      <c r="AA49" s="83"/>
      <c r="AE49" s="83"/>
      <c r="AZ49" s="83"/>
      <c r="BA49" s="83"/>
      <c r="BC49" s="83"/>
      <c r="BD49" s="83"/>
      <c r="BE49" s="83"/>
      <c r="BF49" s="83"/>
      <c r="BH49" s="83"/>
      <c r="BI49" s="83"/>
      <c r="BJ49" s="83"/>
      <c r="BK49" s="83"/>
      <c r="BL49" s="83"/>
      <c r="BM49" s="83"/>
      <c r="BN49" s="83"/>
      <c r="BO49" s="83"/>
      <c r="BQ49" s="83"/>
      <c r="BR49" s="83"/>
      <c r="BS49" s="83"/>
      <c r="BT49" s="83"/>
      <c r="BX49" s="83"/>
      <c r="CB49" s="83"/>
      <c r="CF49" s="83"/>
      <c r="CJ49" s="83"/>
    </row>
    <row r="50" spans="1:88" x14ac:dyDescent="0.2">
      <c r="A50" s="83"/>
      <c r="B50" s="83"/>
      <c r="E50" s="83"/>
      <c r="F50" s="83"/>
      <c r="G50" s="83"/>
      <c r="J50" s="83"/>
      <c r="K50" s="83"/>
      <c r="L50" s="83"/>
      <c r="M50" s="83"/>
      <c r="N50" s="83"/>
      <c r="O50" s="83"/>
      <c r="P50" s="83"/>
      <c r="R50" s="83"/>
      <c r="S50" s="83"/>
      <c r="T50" s="83"/>
      <c r="Y50" s="83"/>
      <c r="AA50" s="83"/>
      <c r="AE50" s="83"/>
      <c r="AZ50" s="83"/>
      <c r="BA50" s="83"/>
      <c r="BC50" s="83"/>
      <c r="BD50" s="83"/>
      <c r="BE50" s="83"/>
      <c r="BF50" s="83"/>
      <c r="BH50" s="83"/>
      <c r="BI50" s="83"/>
      <c r="BJ50" s="83"/>
      <c r="BK50" s="83"/>
      <c r="BL50" s="83"/>
      <c r="BM50" s="83"/>
      <c r="BN50" s="83"/>
      <c r="BO50" s="83"/>
      <c r="BQ50" s="83"/>
      <c r="BR50" s="83"/>
      <c r="BS50" s="83"/>
      <c r="BT50" s="83"/>
      <c r="BX50" s="83"/>
      <c r="CB50" s="83"/>
      <c r="CF50" s="83"/>
      <c r="CJ50" s="83"/>
    </row>
    <row r="51" spans="1:88" x14ac:dyDescent="0.2">
      <c r="A51" s="83"/>
      <c r="B51" s="83"/>
      <c r="E51" s="83"/>
      <c r="F51" s="83"/>
      <c r="G51" s="83"/>
      <c r="J51" s="83"/>
      <c r="K51" s="83"/>
      <c r="L51" s="83"/>
      <c r="M51" s="83"/>
      <c r="N51" s="83"/>
      <c r="O51" s="83"/>
      <c r="P51" s="83"/>
      <c r="R51" s="83"/>
      <c r="S51" s="83"/>
      <c r="T51" s="83"/>
      <c r="Y51" s="83"/>
      <c r="AA51" s="83"/>
      <c r="AE51" s="83"/>
      <c r="AZ51" s="83"/>
      <c r="BA51" s="83"/>
      <c r="BC51" s="83"/>
      <c r="BD51" s="83"/>
      <c r="BE51" s="83"/>
      <c r="BF51" s="83"/>
      <c r="BH51" s="83"/>
      <c r="BI51" s="83"/>
      <c r="BJ51" s="83"/>
      <c r="BK51" s="83"/>
      <c r="BL51" s="83"/>
      <c r="BM51" s="83"/>
      <c r="BN51" s="83"/>
      <c r="BO51" s="83"/>
      <c r="BQ51" s="83"/>
      <c r="BR51" s="83"/>
      <c r="BS51" s="83"/>
      <c r="BT51" s="83"/>
      <c r="BX51" s="83"/>
      <c r="CB51" s="83"/>
      <c r="CF51" s="83"/>
      <c r="CJ51" s="83"/>
    </row>
    <row r="52" spans="1:88" x14ac:dyDescent="0.2">
      <c r="A52" s="83"/>
      <c r="B52" s="83"/>
      <c r="E52" s="83"/>
      <c r="F52" s="83"/>
      <c r="G52" s="83"/>
      <c r="J52" s="83"/>
      <c r="K52" s="83"/>
      <c r="L52" s="83"/>
      <c r="M52" s="83"/>
      <c r="N52" s="83"/>
      <c r="O52" s="83"/>
      <c r="P52" s="83"/>
      <c r="R52" s="83"/>
      <c r="S52" s="83"/>
      <c r="T52" s="83"/>
      <c r="Y52" s="83"/>
      <c r="AA52" s="83"/>
      <c r="AE52" s="83"/>
      <c r="AZ52" s="83"/>
      <c r="BA52" s="83"/>
      <c r="BC52" s="83"/>
      <c r="BD52" s="83"/>
      <c r="BE52" s="83"/>
      <c r="BF52" s="83"/>
      <c r="BH52" s="83"/>
      <c r="BI52" s="83"/>
      <c r="BJ52" s="83"/>
      <c r="BK52" s="83"/>
      <c r="BL52" s="83"/>
      <c r="BM52" s="83"/>
      <c r="BN52" s="83"/>
      <c r="BO52" s="83"/>
      <c r="BQ52" s="83"/>
      <c r="BR52" s="83"/>
      <c r="BS52" s="83"/>
      <c r="BT52" s="83"/>
      <c r="BX52" s="83"/>
      <c r="CB52" s="83"/>
      <c r="CF52" s="83"/>
      <c r="CJ52" s="83"/>
    </row>
    <row r="53" spans="1:88" x14ac:dyDescent="0.2">
      <c r="A53" s="83"/>
      <c r="B53" s="83"/>
      <c r="E53" s="83"/>
      <c r="F53" s="83"/>
      <c r="G53" s="83"/>
      <c r="J53" s="83"/>
      <c r="K53" s="83"/>
      <c r="L53" s="83"/>
      <c r="M53" s="83"/>
      <c r="N53" s="83"/>
      <c r="O53" s="83"/>
      <c r="P53" s="83"/>
      <c r="R53" s="83"/>
      <c r="S53" s="83"/>
      <c r="T53" s="83"/>
      <c r="Y53" s="83"/>
      <c r="AA53" s="83"/>
      <c r="AE53" s="83"/>
      <c r="AZ53" s="83"/>
      <c r="BA53" s="83"/>
      <c r="BC53" s="83"/>
      <c r="BD53" s="83"/>
      <c r="BE53" s="83"/>
      <c r="BF53" s="83"/>
      <c r="BH53" s="83"/>
      <c r="BI53" s="83"/>
      <c r="BJ53" s="83"/>
      <c r="BK53" s="83"/>
      <c r="BL53" s="83"/>
      <c r="BM53" s="83"/>
      <c r="BN53" s="83"/>
      <c r="BO53" s="83"/>
      <c r="BQ53" s="83"/>
      <c r="BR53" s="83"/>
      <c r="BS53" s="83"/>
      <c r="BT53" s="83"/>
      <c r="BX53" s="83"/>
      <c r="CB53" s="83"/>
      <c r="CF53" s="83"/>
      <c r="CJ53" s="83"/>
    </row>
    <row r="54" spans="1:88" x14ac:dyDescent="0.2">
      <c r="A54" s="83"/>
      <c r="B54" s="83"/>
      <c r="E54" s="83"/>
      <c r="F54" s="83"/>
      <c r="G54" s="83"/>
      <c r="J54" s="83"/>
      <c r="K54" s="83"/>
      <c r="L54" s="83"/>
      <c r="M54" s="83"/>
      <c r="N54" s="83"/>
      <c r="O54" s="83"/>
      <c r="P54" s="83"/>
      <c r="R54" s="83"/>
      <c r="S54" s="83"/>
      <c r="T54" s="83"/>
      <c r="Y54" s="83"/>
      <c r="AA54" s="83"/>
      <c r="AE54" s="83"/>
      <c r="AZ54" s="83"/>
      <c r="BA54" s="83"/>
      <c r="BC54" s="83"/>
      <c r="BD54" s="83"/>
      <c r="BE54" s="83"/>
      <c r="BF54" s="83"/>
      <c r="BH54" s="83"/>
      <c r="BI54" s="83"/>
      <c r="BJ54" s="83"/>
      <c r="BK54" s="83"/>
      <c r="BL54" s="83"/>
      <c r="BM54" s="83"/>
      <c r="BN54" s="83"/>
      <c r="BO54" s="83"/>
      <c r="BQ54" s="83"/>
      <c r="BR54" s="83"/>
      <c r="BS54" s="83"/>
      <c r="BT54" s="83"/>
      <c r="BX54" s="83"/>
      <c r="CB54" s="83"/>
      <c r="CF54" s="83"/>
      <c r="CJ54" s="83"/>
    </row>
    <row r="55" spans="1:88" x14ac:dyDescent="0.2">
      <c r="A55" s="83"/>
      <c r="B55" s="83"/>
      <c r="E55" s="83"/>
      <c r="F55" s="83"/>
      <c r="G55" s="83"/>
      <c r="J55" s="83"/>
      <c r="K55" s="83"/>
      <c r="L55" s="83"/>
      <c r="M55" s="83"/>
      <c r="N55" s="83"/>
      <c r="O55" s="83"/>
      <c r="P55" s="83"/>
      <c r="R55" s="83"/>
      <c r="S55" s="83"/>
      <c r="T55" s="83"/>
      <c r="Y55" s="83"/>
      <c r="AA55" s="83"/>
      <c r="AE55" s="83"/>
    </row>
    <row r="56" spans="1:88" x14ac:dyDescent="0.2">
      <c r="A56" s="83"/>
      <c r="B56" s="83"/>
      <c r="E56" s="83"/>
      <c r="F56" s="83"/>
      <c r="G56" s="83"/>
      <c r="J56" s="83"/>
      <c r="K56" s="83"/>
      <c r="L56" s="83"/>
      <c r="M56" s="83"/>
      <c r="N56" s="83"/>
      <c r="O56" s="83"/>
      <c r="P56" s="83"/>
      <c r="R56" s="83"/>
      <c r="S56" s="83"/>
      <c r="T56" s="83"/>
      <c r="Y56" s="83"/>
      <c r="AA56" s="83"/>
      <c r="AE56" s="83"/>
    </row>
    <row r="57" spans="1:88" x14ac:dyDescent="0.2">
      <c r="A57" s="83"/>
      <c r="B57" s="83"/>
      <c r="E57" s="83"/>
      <c r="F57" s="83"/>
      <c r="G57" s="83"/>
      <c r="J57" s="83"/>
      <c r="K57" s="83"/>
      <c r="L57" s="83"/>
      <c r="M57" s="83"/>
      <c r="N57" s="83"/>
      <c r="O57" s="83"/>
      <c r="P57" s="83"/>
      <c r="R57" s="83"/>
      <c r="S57" s="83"/>
      <c r="T57" s="83"/>
      <c r="Y57" s="83"/>
      <c r="AA57" s="83"/>
      <c r="AE57" s="83"/>
    </row>
    <row r="58" spans="1:88" x14ac:dyDescent="0.2">
      <c r="A58" s="83"/>
      <c r="B58" s="83"/>
      <c r="E58" s="83"/>
      <c r="F58" s="83"/>
      <c r="G58" s="83"/>
      <c r="J58" s="83"/>
      <c r="K58" s="83"/>
      <c r="L58" s="83"/>
      <c r="M58" s="83"/>
      <c r="N58" s="83"/>
      <c r="O58" s="83"/>
      <c r="P58" s="83"/>
      <c r="R58" s="83"/>
      <c r="S58" s="83"/>
      <c r="T58" s="83"/>
      <c r="Y58" s="83"/>
      <c r="AA58" s="83"/>
      <c r="AE58" s="83"/>
    </row>
    <row r="59" spans="1:88" x14ac:dyDescent="0.2">
      <c r="A59" s="83"/>
      <c r="B59" s="83"/>
      <c r="E59" s="83"/>
      <c r="F59" s="83"/>
      <c r="G59" s="83"/>
      <c r="J59" s="83"/>
      <c r="K59" s="83"/>
      <c r="L59" s="83"/>
      <c r="M59" s="83"/>
      <c r="N59" s="83"/>
      <c r="O59" s="83"/>
      <c r="P59" s="83"/>
      <c r="R59" s="83"/>
      <c r="S59" s="83"/>
      <c r="T59" s="83"/>
      <c r="Y59" s="83"/>
      <c r="AA59" s="83"/>
      <c r="AE59" s="83"/>
    </row>
    <row r="60" spans="1:88" x14ac:dyDescent="0.2">
      <c r="A60" s="83"/>
      <c r="B60" s="83"/>
      <c r="E60" s="83"/>
      <c r="F60" s="83"/>
      <c r="G60" s="83"/>
      <c r="J60" s="83"/>
      <c r="K60" s="83"/>
      <c r="L60" s="83"/>
      <c r="M60" s="83"/>
      <c r="N60" s="83"/>
      <c r="O60" s="83"/>
      <c r="P60" s="83"/>
      <c r="R60" s="83"/>
      <c r="S60" s="83"/>
      <c r="T60" s="83"/>
      <c r="Y60" s="83"/>
      <c r="AA60" s="83"/>
      <c r="AE60" s="83"/>
    </row>
    <row r="61" spans="1:88" x14ac:dyDescent="0.2">
      <c r="A61" s="83"/>
      <c r="B61" s="83"/>
      <c r="E61" s="83"/>
      <c r="F61" s="83"/>
      <c r="G61" s="83"/>
      <c r="J61" s="83"/>
      <c r="K61" s="83"/>
      <c r="L61" s="83"/>
      <c r="M61" s="83"/>
      <c r="N61" s="83"/>
      <c r="O61" s="83"/>
      <c r="P61" s="83"/>
      <c r="R61" s="83"/>
      <c r="S61" s="83"/>
      <c r="T61" s="83"/>
      <c r="Y61" s="83"/>
      <c r="AA61" s="83"/>
      <c r="AE61" s="83"/>
    </row>
    <row r="62" spans="1:88" x14ac:dyDescent="0.2">
      <c r="A62" s="83"/>
      <c r="B62" s="83"/>
      <c r="E62" s="83"/>
      <c r="F62" s="83"/>
      <c r="G62" s="83"/>
      <c r="J62" s="83"/>
      <c r="K62" s="83"/>
      <c r="L62" s="83"/>
      <c r="M62" s="83"/>
      <c r="N62" s="83"/>
      <c r="O62" s="83"/>
      <c r="P62" s="83"/>
      <c r="R62" s="83"/>
      <c r="S62" s="83"/>
      <c r="T62" s="83"/>
      <c r="Y62" s="83"/>
      <c r="AA62" s="83"/>
      <c r="AE62" s="83"/>
    </row>
    <row r="63" spans="1:88" x14ac:dyDescent="0.2">
      <c r="A63" s="83"/>
      <c r="B63" s="83"/>
      <c r="E63" s="83"/>
      <c r="F63" s="83"/>
      <c r="G63" s="83"/>
      <c r="J63" s="83"/>
      <c r="K63" s="83"/>
      <c r="L63" s="83"/>
      <c r="M63" s="83"/>
      <c r="N63" s="83"/>
      <c r="O63" s="83"/>
      <c r="P63" s="83"/>
      <c r="R63" s="83"/>
      <c r="S63" s="83"/>
      <c r="T63" s="83"/>
      <c r="Y63" s="83"/>
      <c r="AA63" s="83"/>
      <c r="AE63" s="83"/>
    </row>
    <row r="64" spans="1:88" x14ac:dyDescent="0.2">
      <c r="A64" s="83"/>
      <c r="B64" s="83"/>
      <c r="E64" s="83"/>
      <c r="F64" s="83"/>
      <c r="G64" s="83"/>
      <c r="J64" s="83"/>
      <c r="K64" s="83"/>
      <c r="L64" s="83"/>
      <c r="M64" s="83"/>
      <c r="N64" s="83"/>
      <c r="O64" s="83"/>
      <c r="P64" s="83"/>
      <c r="R64" s="83"/>
      <c r="S64" s="83"/>
      <c r="T64" s="83"/>
      <c r="Y64" s="83"/>
      <c r="AA64" s="83"/>
      <c r="AE64" s="83"/>
    </row>
    <row r="65" spans="1:31" x14ac:dyDescent="0.2">
      <c r="A65" s="83"/>
      <c r="B65" s="83"/>
      <c r="E65" s="83"/>
      <c r="F65" s="83"/>
      <c r="G65" s="83"/>
      <c r="J65" s="83"/>
      <c r="K65" s="83"/>
      <c r="L65" s="83"/>
      <c r="M65" s="83"/>
      <c r="N65" s="83"/>
      <c r="O65" s="83"/>
      <c r="P65" s="83"/>
      <c r="R65" s="83"/>
      <c r="S65" s="83"/>
      <c r="T65" s="83"/>
      <c r="Y65" s="83"/>
      <c r="AA65" s="83"/>
      <c r="AE65" s="83"/>
    </row>
    <row r="66" spans="1:31" x14ac:dyDescent="0.2">
      <c r="A66" s="83"/>
      <c r="B66" s="83"/>
      <c r="E66" s="83"/>
      <c r="F66" s="83"/>
      <c r="G66" s="83"/>
      <c r="J66" s="83"/>
      <c r="K66" s="83"/>
      <c r="L66" s="83"/>
      <c r="M66" s="83"/>
      <c r="N66" s="83"/>
      <c r="O66" s="83"/>
      <c r="P66" s="83"/>
      <c r="R66" s="83"/>
      <c r="S66" s="83"/>
      <c r="T66" s="83"/>
      <c r="Y66" s="83"/>
      <c r="AA66" s="83"/>
      <c r="AE66" s="83"/>
    </row>
    <row r="67" spans="1:31" x14ac:dyDescent="0.2">
      <c r="A67" s="83"/>
      <c r="B67" s="83"/>
      <c r="E67" s="83"/>
      <c r="F67" s="83"/>
      <c r="G67" s="83"/>
      <c r="J67" s="83"/>
      <c r="K67" s="83"/>
      <c r="L67" s="83"/>
      <c r="M67" s="83"/>
      <c r="N67" s="83"/>
      <c r="O67" s="83"/>
      <c r="P67" s="83"/>
      <c r="R67" s="83"/>
      <c r="S67" s="83"/>
      <c r="T67" s="83"/>
      <c r="Y67" s="83"/>
      <c r="AA67" s="83"/>
      <c r="AE67" s="83"/>
    </row>
    <row r="68" spans="1:31" x14ac:dyDescent="0.2">
      <c r="A68" s="83"/>
      <c r="B68" s="83"/>
      <c r="E68" s="83"/>
      <c r="F68" s="83"/>
      <c r="G68" s="83"/>
      <c r="J68" s="83"/>
      <c r="K68" s="83"/>
      <c r="L68" s="83"/>
      <c r="M68" s="83"/>
      <c r="N68" s="83"/>
      <c r="O68" s="83"/>
      <c r="P68" s="83"/>
      <c r="R68" s="83"/>
      <c r="S68" s="83"/>
      <c r="T68" s="83"/>
      <c r="Y68" s="83"/>
      <c r="AA68" s="83"/>
      <c r="AE68" s="83"/>
    </row>
    <row r="69" spans="1:31" x14ac:dyDescent="0.2">
      <c r="A69" s="83"/>
      <c r="B69" s="83"/>
      <c r="E69" s="83"/>
      <c r="F69" s="83"/>
      <c r="G69" s="83"/>
      <c r="J69" s="83"/>
      <c r="K69" s="83"/>
      <c r="L69" s="83"/>
      <c r="M69" s="83"/>
      <c r="N69" s="83"/>
      <c r="O69" s="83"/>
      <c r="P69" s="83"/>
      <c r="R69" s="83"/>
      <c r="S69" s="83"/>
      <c r="T69" s="83"/>
      <c r="Y69" s="83"/>
      <c r="AA69" s="83"/>
      <c r="AE69" s="83"/>
    </row>
    <row r="70" spans="1:31" x14ac:dyDescent="0.2">
      <c r="A70" s="83"/>
      <c r="B70" s="83"/>
      <c r="E70" s="83"/>
      <c r="F70" s="83"/>
      <c r="G70" s="83"/>
      <c r="J70" s="83"/>
      <c r="K70" s="83"/>
      <c r="L70" s="83"/>
      <c r="M70" s="83"/>
      <c r="N70" s="83"/>
      <c r="O70" s="83"/>
      <c r="P70" s="83"/>
      <c r="R70" s="83"/>
      <c r="S70" s="83"/>
      <c r="T70" s="83"/>
      <c r="Y70" s="83"/>
      <c r="AA70" s="83"/>
      <c r="AE70" s="83"/>
    </row>
    <row r="71" spans="1:31" x14ac:dyDescent="0.2">
      <c r="A71" s="83"/>
      <c r="B71" s="83"/>
      <c r="E71" s="83"/>
      <c r="F71" s="83"/>
      <c r="G71" s="83"/>
      <c r="J71" s="83"/>
      <c r="K71" s="83"/>
      <c r="L71" s="83"/>
      <c r="M71" s="83"/>
      <c r="N71" s="83"/>
      <c r="O71" s="83"/>
      <c r="P71" s="83"/>
      <c r="R71" s="83"/>
      <c r="S71" s="83"/>
      <c r="T71" s="83"/>
      <c r="Y71" s="83"/>
      <c r="AA71" s="83"/>
      <c r="AE71" s="83"/>
    </row>
    <row r="72" spans="1:31" x14ac:dyDescent="0.2">
      <c r="A72" s="83"/>
      <c r="B72" s="83"/>
      <c r="E72" s="83"/>
      <c r="F72" s="83"/>
      <c r="G72" s="83"/>
      <c r="J72" s="83"/>
      <c r="K72" s="83"/>
      <c r="L72" s="83"/>
      <c r="M72" s="83"/>
      <c r="N72" s="83"/>
      <c r="O72" s="83"/>
      <c r="P72" s="83"/>
      <c r="R72" s="83"/>
      <c r="S72" s="83"/>
      <c r="T72" s="83"/>
      <c r="Y72" s="83"/>
      <c r="AA72" s="83"/>
      <c r="AE72" s="83"/>
    </row>
    <row r="73" spans="1:31" x14ac:dyDescent="0.2">
      <c r="A73" s="83"/>
      <c r="B73" s="83"/>
      <c r="E73" s="83"/>
      <c r="F73" s="83"/>
      <c r="G73" s="83"/>
      <c r="J73" s="83"/>
      <c r="K73" s="83"/>
      <c r="L73" s="83"/>
      <c r="M73" s="83"/>
      <c r="N73" s="83"/>
      <c r="O73" s="83"/>
      <c r="P73" s="83"/>
      <c r="R73" s="83"/>
      <c r="S73" s="83"/>
      <c r="T73" s="83"/>
      <c r="Y73" s="83"/>
      <c r="AA73" s="83"/>
      <c r="AE73" s="83"/>
    </row>
    <row r="74" spans="1:31" x14ac:dyDescent="0.2">
      <c r="A74" s="83"/>
      <c r="B74" s="83"/>
      <c r="E74" s="83"/>
      <c r="F74" s="83"/>
      <c r="G74" s="83"/>
      <c r="J74" s="83"/>
      <c r="K74" s="83"/>
      <c r="L74" s="83"/>
      <c r="M74" s="83"/>
      <c r="N74" s="83"/>
      <c r="O74" s="83"/>
      <c r="P74" s="83"/>
      <c r="R74" s="83"/>
      <c r="S74" s="83"/>
      <c r="T74" s="83"/>
      <c r="Y74" s="83"/>
      <c r="AA74" s="83"/>
      <c r="AE74" s="83"/>
    </row>
    <row r="75" spans="1:31" x14ac:dyDescent="0.2">
      <c r="A75" s="83"/>
      <c r="B75" s="83"/>
      <c r="E75" s="83"/>
      <c r="F75" s="83"/>
      <c r="G75" s="83"/>
      <c r="J75" s="83"/>
      <c r="K75" s="83"/>
      <c r="L75" s="83"/>
      <c r="M75" s="83"/>
      <c r="N75" s="83"/>
      <c r="O75" s="83"/>
      <c r="P75" s="83"/>
      <c r="R75" s="83"/>
      <c r="S75" s="83"/>
      <c r="T75" s="83"/>
      <c r="Y75" s="83"/>
      <c r="AA75" s="83"/>
      <c r="AE75" s="83"/>
    </row>
    <row r="76" spans="1:31" x14ac:dyDescent="0.2">
      <c r="A76" s="83"/>
      <c r="B76" s="83"/>
      <c r="E76" s="83"/>
      <c r="F76" s="83"/>
      <c r="G76" s="83"/>
      <c r="J76" s="83"/>
      <c r="K76" s="83"/>
      <c r="L76" s="83"/>
      <c r="M76" s="83"/>
      <c r="N76" s="83"/>
      <c r="O76" s="83"/>
      <c r="P76" s="83"/>
      <c r="R76" s="83"/>
      <c r="S76" s="83"/>
      <c r="T76" s="83"/>
      <c r="Y76" s="83"/>
      <c r="AA76" s="83"/>
      <c r="AE76" s="83"/>
    </row>
    <row r="77" spans="1:31" x14ac:dyDescent="0.2">
      <c r="A77" s="83"/>
      <c r="B77" s="83"/>
      <c r="E77" s="83"/>
      <c r="F77" s="83"/>
      <c r="G77" s="83"/>
      <c r="J77" s="83"/>
      <c r="K77" s="83"/>
      <c r="L77" s="83"/>
      <c r="M77" s="83"/>
      <c r="N77" s="83"/>
      <c r="O77" s="83"/>
      <c r="P77" s="83"/>
      <c r="R77" s="83"/>
      <c r="S77" s="83"/>
      <c r="T77" s="83"/>
      <c r="Y77" s="83"/>
      <c r="AA77" s="83"/>
      <c r="AE77" s="83"/>
    </row>
    <row r="78" spans="1:31" x14ac:dyDescent="0.2">
      <c r="A78" s="83"/>
      <c r="B78" s="83"/>
      <c r="E78" s="83"/>
      <c r="F78" s="83"/>
      <c r="G78" s="83"/>
      <c r="J78" s="83"/>
      <c r="K78" s="83"/>
      <c r="L78" s="83"/>
      <c r="M78" s="83"/>
      <c r="N78" s="83"/>
      <c r="O78" s="83"/>
      <c r="P78" s="83"/>
      <c r="R78" s="83"/>
      <c r="S78" s="83"/>
      <c r="T78" s="83"/>
      <c r="Y78" s="83"/>
      <c r="AA78" s="83"/>
      <c r="AE78" s="83"/>
    </row>
    <row r="79" spans="1:31" x14ac:dyDescent="0.2">
      <c r="A79" s="83"/>
      <c r="B79" s="83"/>
      <c r="E79" s="83"/>
      <c r="F79" s="83"/>
      <c r="G79" s="83"/>
      <c r="J79" s="83"/>
      <c r="K79" s="83"/>
      <c r="L79" s="83"/>
      <c r="M79" s="83"/>
      <c r="N79" s="83"/>
      <c r="O79" s="83"/>
      <c r="P79" s="83"/>
      <c r="R79" s="83"/>
      <c r="S79" s="83"/>
      <c r="T79" s="83"/>
      <c r="Y79" s="83"/>
      <c r="AA79" s="83"/>
      <c r="AE79" s="83"/>
    </row>
    <row r="80" spans="1:31" x14ac:dyDescent="0.2">
      <c r="A80" s="83"/>
      <c r="B80" s="83"/>
      <c r="E80" s="83"/>
      <c r="F80" s="83"/>
      <c r="G80" s="83"/>
      <c r="J80" s="83"/>
      <c r="K80" s="83"/>
      <c r="L80" s="83"/>
      <c r="M80" s="83"/>
      <c r="N80" s="83"/>
      <c r="O80" s="83"/>
      <c r="P80" s="83"/>
      <c r="R80" s="83"/>
      <c r="S80" s="83"/>
      <c r="T80" s="83"/>
      <c r="Y80" s="83"/>
      <c r="AA80" s="83"/>
      <c r="AE80" s="83"/>
    </row>
    <row r="81" spans="1:31" x14ac:dyDescent="0.2">
      <c r="A81" s="83"/>
      <c r="B81" s="83"/>
      <c r="E81" s="83"/>
      <c r="F81" s="83"/>
      <c r="G81" s="83"/>
      <c r="J81" s="83"/>
      <c r="K81" s="83"/>
      <c r="L81" s="83"/>
      <c r="M81" s="83"/>
      <c r="N81" s="83"/>
      <c r="O81" s="83"/>
      <c r="P81" s="83"/>
      <c r="R81" s="83"/>
      <c r="S81" s="83"/>
      <c r="T81" s="83"/>
      <c r="Y81" s="83"/>
      <c r="AA81" s="83"/>
      <c r="AE81" s="83"/>
    </row>
    <row r="82" spans="1:31" x14ac:dyDescent="0.2">
      <c r="A82" s="83"/>
      <c r="B82" s="83"/>
      <c r="E82" s="83"/>
      <c r="F82" s="83"/>
      <c r="G82" s="83"/>
      <c r="J82" s="83"/>
      <c r="K82" s="83"/>
      <c r="L82" s="83"/>
      <c r="M82" s="83"/>
      <c r="N82" s="83"/>
      <c r="O82" s="83"/>
      <c r="P82" s="83"/>
      <c r="R82" s="83"/>
      <c r="S82" s="83"/>
      <c r="T82" s="83"/>
      <c r="Y82" s="83"/>
      <c r="AA82" s="83"/>
      <c r="AE82" s="83"/>
    </row>
    <row r="83" spans="1:31" x14ac:dyDescent="0.2">
      <c r="A83" s="83"/>
      <c r="B83" s="83"/>
      <c r="E83" s="83"/>
      <c r="F83" s="83"/>
      <c r="G83" s="83"/>
      <c r="J83" s="83"/>
      <c r="K83" s="83"/>
      <c r="L83" s="83"/>
      <c r="M83" s="83"/>
      <c r="N83" s="83"/>
      <c r="O83" s="83"/>
      <c r="P83" s="83"/>
      <c r="R83" s="83"/>
      <c r="S83" s="83"/>
      <c r="T83" s="83"/>
      <c r="Y83" s="83"/>
      <c r="AA83" s="83"/>
      <c r="AE83" s="83"/>
    </row>
    <row r="84" spans="1:31" x14ac:dyDescent="0.2">
      <c r="A84" s="83"/>
      <c r="B84" s="83"/>
      <c r="E84" s="83"/>
      <c r="F84" s="83"/>
      <c r="G84" s="83"/>
      <c r="J84" s="83"/>
      <c r="K84" s="83"/>
      <c r="L84" s="83"/>
      <c r="M84" s="83"/>
      <c r="N84" s="83"/>
      <c r="O84" s="83"/>
      <c r="P84" s="83"/>
      <c r="R84" s="83"/>
      <c r="S84" s="83"/>
      <c r="T84" s="83"/>
      <c r="Y84" s="83"/>
      <c r="AA84" s="83"/>
      <c r="AE84" s="83"/>
    </row>
    <row r="85" spans="1:31" x14ac:dyDescent="0.2">
      <c r="A85" s="83"/>
      <c r="B85" s="83"/>
      <c r="E85" s="83"/>
      <c r="F85" s="83"/>
      <c r="G85" s="83"/>
      <c r="J85" s="83"/>
      <c r="K85" s="83"/>
      <c r="L85" s="83"/>
      <c r="M85" s="83"/>
      <c r="N85" s="83"/>
      <c r="O85" s="83"/>
      <c r="P85" s="83"/>
      <c r="R85" s="83"/>
      <c r="S85" s="83"/>
      <c r="T85" s="83"/>
      <c r="Y85" s="83"/>
      <c r="AA85" s="83"/>
      <c r="AE85" s="83"/>
    </row>
    <row r="86" spans="1:31" x14ac:dyDescent="0.2">
      <c r="A86" s="83"/>
      <c r="B86" s="83"/>
      <c r="E86" s="83"/>
      <c r="F86" s="83"/>
      <c r="G86" s="83"/>
      <c r="J86" s="83"/>
      <c r="K86" s="83"/>
      <c r="L86" s="83"/>
      <c r="M86" s="83"/>
      <c r="N86" s="83"/>
      <c r="O86" s="83"/>
      <c r="P86" s="83"/>
      <c r="R86" s="83"/>
      <c r="S86" s="83"/>
      <c r="T86" s="83"/>
      <c r="Y86" s="83"/>
      <c r="AA86" s="83"/>
      <c r="AE86" s="83"/>
    </row>
    <row r="87" spans="1:31" x14ac:dyDescent="0.2">
      <c r="A87" s="83"/>
      <c r="B87" s="83"/>
      <c r="E87" s="83"/>
      <c r="F87" s="83"/>
      <c r="G87" s="83"/>
      <c r="J87" s="83"/>
      <c r="K87" s="83"/>
      <c r="L87" s="83"/>
      <c r="M87" s="83"/>
      <c r="N87" s="83"/>
      <c r="O87" s="83"/>
      <c r="P87" s="83"/>
      <c r="R87" s="83"/>
      <c r="S87" s="83"/>
      <c r="T87" s="83"/>
      <c r="Y87" s="83"/>
      <c r="AA87" s="83"/>
      <c r="AE87" s="83"/>
    </row>
    <row r="88" spans="1:31" x14ac:dyDescent="0.2">
      <c r="A88" s="83"/>
      <c r="B88" s="83"/>
      <c r="E88" s="83"/>
      <c r="F88" s="83"/>
      <c r="G88" s="83"/>
      <c r="J88" s="83"/>
      <c r="K88" s="83"/>
      <c r="L88" s="83"/>
      <c r="M88" s="83"/>
      <c r="N88" s="83"/>
      <c r="O88" s="83"/>
      <c r="P88" s="83"/>
      <c r="R88" s="83"/>
      <c r="S88" s="83"/>
      <c r="T88" s="83"/>
      <c r="Y88" s="83"/>
      <c r="AA88" s="83"/>
      <c r="AE88" s="83"/>
    </row>
    <row r="89" spans="1:31" x14ac:dyDescent="0.2">
      <c r="A89" s="83"/>
      <c r="B89" s="83"/>
      <c r="E89" s="83"/>
      <c r="F89" s="83"/>
      <c r="G89" s="83"/>
      <c r="J89" s="83"/>
      <c r="K89" s="83"/>
      <c r="L89" s="83"/>
      <c r="M89" s="83"/>
      <c r="N89" s="83"/>
      <c r="O89" s="83"/>
      <c r="P89" s="83"/>
      <c r="R89" s="83"/>
      <c r="S89" s="83"/>
      <c r="T89" s="83"/>
      <c r="Y89" s="83"/>
      <c r="AA89" s="83"/>
      <c r="AE89" s="83"/>
    </row>
    <row r="90" spans="1:31" x14ac:dyDescent="0.2">
      <c r="A90" s="83"/>
      <c r="B90" s="83"/>
      <c r="E90" s="83"/>
      <c r="F90" s="83"/>
      <c r="G90" s="83"/>
      <c r="J90" s="83"/>
      <c r="K90" s="83"/>
      <c r="L90" s="83"/>
      <c r="M90" s="83"/>
      <c r="N90" s="83"/>
      <c r="O90" s="83"/>
      <c r="P90" s="83"/>
      <c r="R90" s="83"/>
      <c r="S90" s="83"/>
      <c r="T90" s="83"/>
      <c r="Y90" s="83"/>
      <c r="AA90" s="83"/>
      <c r="AE90" s="83"/>
    </row>
    <row r="91" spans="1:31" x14ac:dyDescent="0.2">
      <c r="A91" s="83"/>
      <c r="B91" s="83"/>
      <c r="E91" s="83"/>
      <c r="F91" s="83"/>
      <c r="G91" s="83"/>
      <c r="J91" s="83"/>
      <c r="K91" s="83"/>
      <c r="L91" s="83"/>
      <c r="M91" s="83"/>
      <c r="N91" s="83"/>
      <c r="O91" s="83"/>
      <c r="P91" s="83"/>
      <c r="R91" s="83"/>
      <c r="S91" s="83"/>
      <c r="T91" s="83"/>
      <c r="Y91" s="83"/>
      <c r="AA91" s="83"/>
      <c r="AE91" s="83"/>
    </row>
    <row r="92" spans="1:31" x14ac:dyDescent="0.2">
      <c r="A92" s="83"/>
      <c r="B92" s="83"/>
      <c r="E92" s="83"/>
      <c r="F92" s="83"/>
      <c r="G92" s="83"/>
      <c r="J92" s="83"/>
      <c r="K92" s="83"/>
      <c r="L92" s="83"/>
      <c r="M92" s="83"/>
      <c r="N92" s="83"/>
      <c r="O92" s="83"/>
      <c r="P92" s="83"/>
      <c r="R92" s="83"/>
      <c r="S92" s="83"/>
      <c r="T92" s="83"/>
      <c r="Y92" s="83"/>
      <c r="AA92" s="83"/>
      <c r="AE92" s="83"/>
    </row>
    <row r="93" spans="1:31" x14ac:dyDescent="0.2">
      <c r="A93" s="83"/>
      <c r="B93" s="83"/>
      <c r="E93" s="83"/>
      <c r="F93" s="83"/>
      <c r="G93" s="83"/>
      <c r="J93" s="83"/>
      <c r="K93" s="83"/>
      <c r="L93" s="83"/>
      <c r="M93" s="83"/>
      <c r="N93" s="83"/>
      <c r="O93" s="83"/>
      <c r="P93" s="83"/>
      <c r="R93" s="83"/>
      <c r="S93" s="83"/>
      <c r="T93" s="83"/>
      <c r="Y93" s="83"/>
      <c r="AA93" s="83"/>
      <c r="AE93" s="83"/>
    </row>
    <row r="94" spans="1:31" x14ac:dyDescent="0.2">
      <c r="A94" s="83"/>
      <c r="B94" s="83"/>
      <c r="E94" s="83"/>
      <c r="F94" s="83"/>
      <c r="G94" s="83"/>
      <c r="J94" s="83"/>
      <c r="K94" s="83"/>
      <c r="L94" s="83"/>
      <c r="M94" s="83"/>
      <c r="N94" s="83"/>
      <c r="O94" s="83"/>
      <c r="P94" s="83"/>
      <c r="R94" s="83"/>
      <c r="S94" s="83"/>
      <c r="T94" s="83"/>
      <c r="Y94" s="83"/>
      <c r="AA94" s="83"/>
      <c r="AE94" s="83"/>
    </row>
    <row r="95" spans="1:31" x14ac:dyDescent="0.2">
      <c r="A95" s="83"/>
      <c r="B95" s="83"/>
      <c r="E95" s="83"/>
      <c r="F95" s="83"/>
      <c r="G95" s="83"/>
      <c r="J95" s="83"/>
      <c r="K95" s="83"/>
      <c r="L95" s="83"/>
      <c r="M95" s="83"/>
      <c r="N95" s="83"/>
      <c r="O95" s="83"/>
      <c r="P95" s="83"/>
      <c r="R95" s="83"/>
      <c r="S95" s="83"/>
      <c r="T95" s="83"/>
      <c r="Y95" s="83"/>
      <c r="AA95" s="83"/>
      <c r="AE95" s="83"/>
    </row>
    <row r="96" spans="1:31" x14ac:dyDescent="0.2">
      <c r="A96" s="83"/>
      <c r="B96" s="83"/>
      <c r="E96" s="83"/>
      <c r="F96" s="83"/>
      <c r="G96" s="83"/>
      <c r="J96" s="83"/>
      <c r="K96" s="83"/>
      <c r="L96" s="83"/>
      <c r="M96" s="83"/>
      <c r="N96" s="83"/>
      <c r="O96" s="83"/>
      <c r="P96" s="83"/>
      <c r="R96" s="83"/>
      <c r="S96" s="83"/>
      <c r="T96" s="83"/>
      <c r="Y96" s="83"/>
      <c r="AA96" s="83"/>
      <c r="AE96" s="83"/>
    </row>
    <row r="97" spans="1:31" x14ac:dyDescent="0.2">
      <c r="A97" s="83"/>
      <c r="B97" s="83"/>
      <c r="E97" s="83"/>
      <c r="F97" s="83"/>
      <c r="G97" s="83"/>
      <c r="J97" s="83"/>
      <c r="K97" s="83"/>
      <c r="L97" s="83"/>
      <c r="M97" s="83"/>
      <c r="N97" s="83"/>
      <c r="O97" s="83"/>
      <c r="P97" s="83"/>
      <c r="R97" s="83"/>
      <c r="S97" s="83"/>
      <c r="T97" s="83"/>
      <c r="Y97" s="83"/>
      <c r="AA97" s="83"/>
      <c r="AE97" s="83"/>
    </row>
    <row r="98" spans="1:31" x14ac:dyDescent="0.2">
      <c r="A98" s="83"/>
      <c r="B98" s="83"/>
      <c r="E98" s="83"/>
      <c r="F98" s="83"/>
      <c r="G98" s="83"/>
      <c r="J98" s="83"/>
      <c r="K98" s="83"/>
      <c r="L98" s="83"/>
      <c r="M98" s="83"/>
      <c r="N98" s="83"/>
      <c r="O98" s="83"/>
      <c r="P98" s="83"/>
      <c r="R98" s="83"/>
      <c r="S98" s="83"/>
      <c r="T98" s="83"/>
      <c r="Y98" s="83"/>
      <c r="AA98" s="83"/>
      <c r="AE98" s="83"/>
    </row>
    <row r="99" spans="1:31" x14ac:dyDescent="0.2">
      <c r="A99" s="83"/>
      <c r="B99" s="83"/>
      <c r="E99" s="83"/>
      <c r="F99" s="83"/>
      <c r="G99" s="83"/>
      <c r="J99" s="83"/>
      <c r="K99" s="83"/>
      <c r="L99" s="83"/>
      <c r="M99" s="83"/>
      <c r="N99" s="83"/>
      <c r="O99" s="83"/>
      <c r="P99" s="83"/>
      <c r="R99" s="83"/>
      <c r="S99" s="83"/>
      <c r="T99" s="83"/>
      <c r="Y99" s="83"/>
      <c r="AA99" s="83"/>
      <c r="AE99" s="83"/>
    </row>
    <row r="100" spans="1:31" x14ac:dyDescent="0.2">
      <c r="A100" s="83"/>
      <c r="B100" s="83"/>
      <c r="E100" s="83"/>
      <c r="F100" s="83"/>
      <c r="G100" s="83"/>
      <c r="J100" s="83"/>
      <c r="K100" s="83"/>
      <c r="L100" s="83"/>
      <c r="M100" s="83"/>
      <c r="N100" s="83"/>
      <c r="O100" s="83"/>
      <c r="P100" s="83"/>
      <c r="R100" s="83"/>
      <c r="S100" s="83"/>
      <c r="T100" s="83"/>
      <c r="Y100" s="83"/>
      <c r="AA100" s="83"/>
      <c r="AE100" s="83"/>
    </row>
    <row r="101" spans="1:31" x14ac:dyDescent="0.2">
      <c r="A101" s="83"/>
      <c r="B101" s="83"/>
      <c r="E101" s="83"/>
      <c r="F101" s="83"/>
      <c r="G101" s="83"/>
      <c r="J101" s="83"/>
      <c r="K101" s="83"/>
      <c r="L101" s="83"/>
      <c r="M101" s="83"/>
      <c r="N101" s="83"/>
      <c r="O101" s="83"/>
      <c r="P101" s="83"/>
      <c r="R101" s="83"/>
      <c r="S101" s="83"/>
      <c r="T101" s="83"/>
      <c r="Y101" s="83"/>
      <c r="AA101" s="83"/>
      <c r="AE101" s="83"/>
    </row>
    <row r="102" spans="1:31" x14ac:dyDescent="0.2">
      <c r="A102" s="83"/>
      <c r="B102" s="83"/>
      <c r="E102" s="83"/>
      <c r="F102" s="83"/>
      <c r="G102" s="83"/>
      <c r="J102" s="83"/>
      <c r="K102" s="83"/>
      <c r="L102" s="83"/>
      <c r="M102" s="83"/>
      <c r="N102" s="83"/>
      <c r="O102" s="83"/>
      <c r="P102" s="83"/>
      <c r="R102" s="83"/>
      <c r="S102" s="83"/>
      <c r="T102" s="83"/>
      <c r="Y102" s="83"/>
      <c r="AA102" s="83"/>
      <c r="AE102" s="83"/>
    </row>
    <row r="103" spans="1:31" x14ac:dyDescent="0.2">
      <c r="A103" s="83"/>
      <c r="B103" s="83"/>
      <c r="E103" s="83"/>
      <c r="F103" s="83"/>
      <c r="G103" s="83"/>
      <c r="J103" s="83"/>
      <c r="K103" s="83"/>
      <c r="L103" s="83"/>
      <c r="M103" s="83"/>
      <c r="N103" s="83"/>
      <c r="O103" s="83"/>
      <c r="P103" s="83"/>
      <c r="R103" s="83"/>
      <c r="S103" s="83"/>
      <c r="T103" s="83"/>
      <c r="Y103" s="83"/>
      <c r="AA103" s="83"/>
      <c r="AE103" s="83"/>
    </row>
    <row r="104" spans="1:31" x14ac:dyDescent="0.2">
      <c r="A104" s="83"/>
      <c r="B104" s="83"/>
      <c r="E104" s="83"/>
      <c r="F104" s="83"/>
      <c r="G104" s="83"/>
      <c r="J104" s="83"/>
      <c r="K104" s="83"/>
      <c r="L104" s="83"/>
      <c r="M104" s="83"/>
      <c r="N104" s="83"/>
      <c r="O104" s="83"/>
      <c r="P104" s="83"/>
      <c r="R104" s="83"/>
      <c r="S104" s="83"/>
      <c r="T104" s="83"/>
      <c r="Y104" s="83"/>
      <c r="AA104" s="83"/>
      <c r="AE104" s="83"/>
    </row>
    <row r="105" spans="1:31" x14ac:dyDescent="0.2">
      <c r="A105" s="83"/>
      <c r="B105" s="83"/>
      <c r="E105" s="83"/>
      <c r="F105" s="83"/>
      <c r="G105" s="83"/>
      <c r="J105" s="83"/>
      <c r="K105" s="83"/>
      <c r="L105" s="83"/>
      <c r="M105" s="83"/>
      <c r="N105" s="83"/>
      <c r="O105" s="83"/>
      <c r="P105" s="83"/>
      <c r="R105" s="83"/>
      <c r="S105" s="83"/>
      <c r="T105" s="83"/>
      <c r="Y105" s="83"/>
      <c r="AA105" s="83"/>
      <c r="AE105" s="83"/>
    </row>
    <row r="106" spans="1:31" x14ac:dyDescent="0.2">
      <c r="A106" s="83"/>
      <c r="B106" s="83"/>
      <c r="E106" s="83"/>
      <c r="F106" s="83"/>
      <c r="G106" s="83"/>
      <c r="J106" s="83"/>
      <c r="K106" s="83"/>
      <c r="L106" s="83"/>
      <c r="M106" s="83"/>
      <c r="N106" s="83"/>
      <c r="O106" s="83"/>
      <c r="P106" s="83"/>
      <c r="R106" s="83"/>
      <c r="S106" s="83"/>
      <c r="T106" s="83"/>
      <c r="Y106" s="83"/>
      <c r="AA106" s="83"/>
      <c r="AE106" s="83"/>
    </row>
    <row r="107" spans="1:31" x14ac:dyDescent="0.2">
      <c r="A107" s="83"/>
      <c r="B107" s="83"/>
      <c r="E107" s="83"/>
      <c r="F107" s="83"/>
      <c r="G107" s="83"/>
      <c r="J107" s="83"/>
      <c r="K107" s="83"/>
      <c r="L107" s="83"/>
      <c r="M107" s="83"/>
      <c r="N107" s="83"/>
      <c r="O107" s="83"/>
      <c r="P107" s="83"/>
      <c r="R107" s="83"/>
      <c r="S107" s="83"/>
      <c r="T107" s="83"/>
      <c r="Y107" s="83"/>
      <c r="AA107" s="83"/>
      <c r="AE107" s="83"/>
    </row>
    <row r="108" spans="1:31" x14ac:dyDescent="0.2">
      <c r="A108" s="83"/>
      <c r="B108" s="83"/>
      <c r="E108" s="83"/>
      <c r="F108" s="83"/>
      <c r="G108" s="83"/>
      <c r="J108" s="83"/>
      <c r="K108" s="83"/>
      <c r="L108" s="83"/>
      <c r="M108" s="83"/>
      <c r="N108" s="83"/>
      <c r="O108" s="83"/>
      <c r="P108" s="83"/>
      <c r="R108" s="83"/>
      <c r="S108" s="83"/>
      <c r="T108" s="83"/>
      <c r="Y108" s="83"/>
      <c r="AA108" s="83"/>
      <c r="AE108" s="83"/>
    </row>
    <row r="109" spans="1:31" x14ac:dyDescent="0.2">
      <c r="A109" s="83"/>
      <c r="B109" s="83"/>
      <c r="E109" s="83"/>
      <c r="F109" s="83"/>
      <c r="G109" s="83"/>
      <c r="J109" s="83"/>
      <c r="K109" s="83"/>
      <c r="L109" s="83"/>
      <c r="M109" s="83"/>
      <c r="N109" s="83"/>
      <c r="O109" s="83"/>
      <c r="P109" s="83"/>
      <c r="R109" s="83"/>
      <c r="S109" s="83"/>
      <c r="T109" s="83"/>
      <c r="Y109" s="83"/>
      <c r="AA109" s="83"/>
      <c r="AE109" s="83"/>
    </row>
    <row r="110" spans="1:31" x14ac:dyDescent="0.2">
      <c r="A110" s="83"/>
      <c r="B110" s="83"/>
      <c r="E110" s="83"/>
      <c r="F110" s="83"/>
      <c r="G110" s="83"/>
      <c r="J110" s="83"/>
      <c r="K110" s="83"/>
      <c r="L110" s="83"/>
      <c r="M110" s="83"/>
      <c r="N110" s="83"/>
      <c r="O110" s="83"/>
      <c r="P110" s="83"/>
      <c r="R110" s="83"/>
      <c r="S110" s="83"/>
      <c r="T110" s="83"/>
      <c r="Y110" s="83"/>
      <c r="AA110" s="83"/>
      <c r="AE110" s="83"/>
    </row>
    <row r="111" spans="1:31" x14ac:dyDescent="0.2">
      <c r="A111" s="83"/>
      <c r="B111" s="83"/>
      <c r="E111" s="83"/>
      <c r="F111" s="83"/>
      <c r="G111" s="83"/>
      <c r="J111" s="83"/>
      <c r="K111" s="83"/>
      <c r="L111" s="83"/>
      <c r="M111" s="83"/>
      <c r="N111" s="83"/>
      <c r="O111" s="83"/>
      <c r="P111" s="83"/>
      <c r="R111" s="83"/>
      <c r="S111" s="83"/>
      <c r="T111" s="83"/>
      <c r="Y111" s="83"/>
      <c r="AA111" s="83"/>
      <c r="AE111" s="83"/>
    </row>
    <row r="112" spans="1:31" x14ac:dyDescent="0.2">
      <c r="A112" s="83"/>
      <c r="B112" s="83"/>
      <c r="E112" s="83"/>
      <c r="F112" s="83"/>
      <c r="G112" s="83"/>
      <c r="J112" s="83"/>
      <c r="K112" s="83"/>
      <c r="L112" s="83"/>
      <c r="M112" s="83"/>
      <c r="N112" s="83"/>
      <c r="O112" s="83"/>
      <c r="P112" s="83"/>
      <c r="R112" s="83"/>
      <c r="S112" s="83"/>
      <c r="T112" s="83"/>
      <c r="Y112" s="83"/>
      <c r="AA112" s="83"/>
      <c r="AE112" s="83"/>
    </row>
    <row r="113" spans="1:31" x14ac:dyDescent="0.2">
      <c r="A113" s="83"/>
      <c r="B113" s="83"/>
      <c r="E113" s="83"/>
      <c r="F113" s="83"/>
      <c r="G113" s="83"/>
      <c r="J113" s="83"/>
      <c r="K113" s="83"/>
      <c r="L113" s="83"/>
      <c r="M113" s="83"/>
      <c r="N113" s="83"/>
      <c r="O113" s="83"/>
      <c r="P113" s="83"/>
      <c r="R113" s="83"/>
      <c r="S113" s="83"/>
      <c r="T113" s="83"/>
      <c r="Y113" s="83"/>
      <c r="AA113" s="83"/>
      <c r="AE113" s="83"/>
    </row>
    <row r="114" spans="1:31" x14ac:dyDescent="0.2">
      <c r="A114" s="83"/>
      <c r="B114" s="83"/>
      <c r="E114" s="83"/>
      <c r="F114" s="83"/>
      <c r="G114" s="83"/>
      <c r="J114" s="83"/>
      <c r="K114" s="83"/>
      <c r="L114" s="83"/>
      <c r="M114" s="83"/>
      <c r="N114" s="83"/>
      <c r="O114" s="83"/>
      <c r="P114" s="83"/>
      <c r="R114" s="83"/>
      <c r="S114" s="83"/>
      <c r="T114" s="83"/>
      <c r="Y114" s="83"/>
      <c r="AA114" s="83"/>
      <c r="AE114" s="83"/>
    </row>
    <row r="115" spans="1:31" x14ac:dyDescent="0.2">
      <c r="A115" s="83"/>
      <c r="B115" s="83"/>
      <c r="E115" s="83"/>
      <c r="F115" s="83"/>
      <c r="G115" s="83"/>
      <c r="J115" s="83"/>
      <c r="K115" s="83"/>
      <c r="L115" s="83"/>
      <c r="M115" s="83"/>
      <c r="N115" s="83"/>
      <c r="O115" s="83"/>
      <c r="P115" s="83"/>
      <c r="R115" s="83"/>
      <c r="S115" s="83"/>
      <c r="T115" s="83"/>
      <c r="Y115" s="83"/>
      <c r="AA115" s="83"/>
      <c r="AE115" s="83"/>
    </row>
    <row r="116" spans="1:31" x14ac:dyDescent="0.2">
      <c r="A116" s="83"/>
      <c r="B116" s="83"/>
      <c r="E116" s="83"/>
      <c r="F116" s="83"/>
      <c r="G116" s="83"/>
      <c r="J116" s="83"/>
      <c r="K116" s="83"/>
      <c r="L116" s="83"/>
      <c r="M116" s="83"/>
      <c r="N116" s="83"/>
      <c r="O116" s="83"/>
      <c r="P116" s="83"/>
      <c r="R116" s="83"/>
      <c r="S116" s="83"/>
      <c r="T116" s="83"/>
      <c r="Y116" s="83"/>
      <c r="AA116" s="83"/>
      <c r="AE116" s="83"/>
    </row>
    <row r="117" spans="1:31" x14ac:dyDescent="0.2">
      <c r="A117" s="83"/>
      <c r="B117" s="83"/>
      <c r="E117" s="83"/>
      <c r="F117" s="83"/>
      <c r="G117" s="83"/>
      <c r="J117" s="83"/>
      <c r="K117" s="83"/>
      <c r="L117" s="83"/>
      <c r="M117" s="83"/>
      <c r="N117" s="83"/>
      <c r="O117" s="83"/>
      <c r="P117" s="83"/>
      <c r="R117" s="83"/>
      <c r="S117" s="83"/>
      <c r="T117" s="83"/>
      <c r="Y117" s="83"/>
      <c r="AA117" s="83"/>
      <c r="AE117" s="83"/>
    </row>
    <row r="118" spans="1:31" x14ac:dyDescent="0.2">
      <c r="A118" s="83"/>
      <c r="B118" s="83"/>
      <c r="E118" s="83"/>
      <c r="F118" s="83"/>
      <c r="G118" s="83"/>
      <c r="J118" s="83"/>
      <c r="K118" s="83"/>
      <c r="L118" s="83"/>
      <c r="M118" s="83"/>
      <c r="N118" s="83"/>
      <c r="O118" s="83"/>
      <c r="P118" s="83"/>
      <c r="R118" s="83"/>
      <c r="S118" s="83"/>
      <c r="T118" s="83"/>
      <c r="Y118" s="83"/>
      <c r="AA118" s="83"/>
      <c r="AE118" s="83"/>
    </row>
    <row r="119" spans="1:31" x14ac:dyDescent="0.2">
      <c r="A119" s="83"/>
      <c r="B119" s="83"/>
      <c r="E119" s="83"/>
      <c r="F119" s="83"/>
      <c r="G119" s="83"/>
      <c r="J119" s="83"/>
      <c r="K119" s="83"/>
      <c r="L119" s="83"/>
      <c r="M119" s="83"/>
      <c r="N119" s="83"/>
      <c r="O119" s="83"/>
      <c r="P119" s="83"/>
      <c r="R119" s="83"/>
      <c r="S119" s="83"/>
      <c r="T119" s="83"/>
      <c r="Y119" s="83"/>
      <c r="AA119" s="83"/>
      <c r="AE119" s="83"/>
    </row>
    <row r="120" spans="1:31" x14ac:dyDescent="0.2">
      <c r="A120" s="83"/>
      <c r="B120" s="83"/>
      <c r="E120" s="83"/>
      <c r="F120" s="83"/>
      <c r="G120" s="83"/>
      <c r="J120" s="83"/>
      <c r="K120" s="83"/>
      <c r="L120" s="83"/>
      <c r="M120" s="83"/>
      <c r="N120" s="83"/>
      <c r="O120" s="83"/>
      <c r="P120" s="83"/>
      <c r="R120" s="83"/>
      <c r="S120" s="83"/>
      <c r="T120" s="83"/>
      <c r="Y120" s="83"/>
      <c r="AA120" s="83"/>
      <c r="AE120" s="83"/>
    </row>
    <row r="121" spans="1:31" x14ac:dyDescent="0.2">
      <c r="A121" s="83"/>
      <c r="B121" s="83"/>
      <c r="E121" s="83"/>
      <c r="F121" s="83"/>
      <c r="G121" s="83"/>
      <c r="J121" s="83"/>
      <c r="K121" s="83"/>
      <c r="L121" s="83"/>
      <c r="M121" s="83"/>
      <c r="N121" s="83"/>
      <c r="O121" s="83"/>
      <c r="P121" s="83"/>
      <c r="R121" s="83"/>
      <c r="S121" s="83"/>
      <c r="T121" s="83"/>
      <c r="Y121" s="83"/>
      <c r="AA121" s="83"/>
      <c r="AE121" s="83"/>
    </row>
    <row r="122" spans="1:31" x14ac:dyDescent="0.2">
      <c r="A122" s="83"/>
      <c r="B122" s="83"/>
      <c r="E122" s="83"/>
      <c r="F122" s="83"/>
      <c r="G122" s="83"/>
      <c r="J122" s="83"/>
      <c r="K122" s="83"/>
      <c r="L122" s="83"/>
      <c r="M122" s="83"/>
      <c r="N122" s="83"/>
      <c r="O122" s="83"/>
      <c r="P122" s="83"/>
      <c r="R122" s="83"/>
      <c r="S122" s="83"/>
      <c r="T122" s="83"/>
      <c r="Y122" s="83"/>
      <c r="AA122" s="83"/>
      <c r="AE122" s="83"/>
    </row>
    <row r="123" spans="1:31" x14ac:dyDescent="0.2">
      <c r="A123" s="83"/>
      <c r="B123" s="83"/>
      <c r="E123" s="83"/>
      <c r="F123" s="83"/>
      <c r="G123" s="83"/>
      <c r="J123" s="83"/>
      <c r="K123" s="83"/>
      <c r="L123" s="83"/>
      <c r="M123" s="83"/>
      <c r="N123" s="83"/>
      <c r="O123" s="83"/>
      <c r="P123" s="83"/>
      <c r="R123" s="83"/>
      <c r="S123" s="83"/>
      <c r="T123" s="83"/>
      <c r="Y123" s="83"/>
      <c r="AA123" s="83"/>
      <c r="AE123" s="83"/>
    </row>
    <row r="124" spans="1:31" x14ac:dyDescent="0.2">
      <c r="A124" s="83"/>
      <c r="B124" s="83"/>
      <c r="E124" s="83"/>
      <c r="F124" s="83"/>
      <c r="G124" s="83"/>
      <c r="J124" s="83"/>
      <c r="K124" s="83"/>
      <c r="L124" s="83"/>
      <c r="M124" s="83"/>
      <c r="N124" s="83"/>
      <c r="O124" s="83"/>
      <c r="P124" s="83"/>
      <c r="R124" s="83"/>
      <c r="S124" s="83"/>
      <c r="T124" s="83"/>
      <c r="Y124" s="83"/>
      <c r="AA124" s="83"/>
      <c r="AE124" s="83"/>
    </row>
    <row r="125" spans="1:31" x14ac:dyDescent="0.2">
      <c r="A125" s="83"/>
      <c r="B125" s="83"/>
      <c r="E125" s="83"/>
      <c r="F125" s="83"/>
      <c r="G125" s="83"/>
      <c r="J125" s="83"/>
      <c r="K125" s="83"/>
      <c r="L125" s="83"/>
      <c r="M125" s="83"/>
      <c r="N125" s="83"/>
      <c r="O125" s="83"/>
      <c r="P125" s="83"/>
      <c r="R125" s="83"/>
      <c r="S125" s="83"/>
      <c r="T125" s="83"/>
      <c r="Y125" s="83"/>
      <c r="AA125" s="83"/>
      <c r="AE125" s="83"/>
    </row>
    <row r="126" spans="1:31" x14ac:dyDescent="0.2">
      <c r="A126" s="83"/>
      <c r="B126" s="83"/>
      <c r="E126" s="83"/>
      <c r="F126" s="83"/>
      <c r="G126" s="83"/>
      <c r="J126" s="83"/>
      <c r="K126" s="83"/>
      <c r="L126" s="83"/>
      <c r="M126" s="83"/>
      <c r="N126" s="83"/>
      <c r="O126" s="83"/>
      <c r="P126" s="83"/>
      <c r="R126" s="83"/>
      <c r="S126" s="83"/>
      <c r="T126" s="83"/>
      <c r="Y126" s="83"/>
      <c r="AA126" s="83"/>
      <c r="AE126" s="83"/>
    </row>
    <row r="127" spans="1:31" x14ac:dyDescent="0.2">
      <c r="A127" s="83"/>
      <c r="B127" s="83"/>
      <c r="E127" s="83"/>
      <c r="F127" s="83"/>
      <c r="G127" s="83"/>
      <c r="J127" s="83"/>
      <c r="K127" s="83"/>
      <c r="L127" s="83"/>
      <c r="M127" s="83"/>
      <c r="N127" s="83"/>
      <c r="O127" s="83"/>
      <c r="P127" s="83"/>
      <c r="R127" s="83"/>
      <c r="S127" s="83"/>
      <c r="T127" s="83"/>
      <c r="Y127" s="83"/>
      <c r="AA127" s="83"/>
      <c r="AE127" s="83"/>
    </row>
    <row r="128" spans="1:31" x14ac:dyDescent="0.2">
      <c r="A128" s="83"/>
      <c r="B128" s="83"/>
      <c r="E128" s="83"/>
      <c r="F128" s="83"/>
      <c r="G128" s="83"/>
      <c r="J128" s="83"/>
      <c r="K128" s="83"/>
      <c r="L128" s="83"/>
      <c r="M128" s="83"/>
      <c r="N128" s="83"/>
      <c r="O128" s="83"/>
      <c r="P128" s="83"/>
      <c r="R128" s="83"/>
      <c r="S128" s="83"/>
      <c r="T128" s="83"/>
      <c r="Y128" s="83"/>
      <c r="AA128" s="83"/>
      <c r="AE128" s="83"/>
    </row>
    <row r="129" spans="1:31" x14ac:dyDescent="0.2">
      <c r="A129" s="83"/>
      <c r="B129" s="83"/>
      <c r="E129" s="83"/>
      <c r="F129" s="83"/>
      <c r="G129" s="83"/>
      <c r="J129" s="83"/>
      <c r="K129" s="83"/>
      <c r="L129" s="83"/>
      <c r="M129" s="83"/>
      <c r="N129" s="83"/>
      <c r="O129" s="83"/>
      <c r="P129" s="83"/>
      <c r="R129" s="83"/>
      <c r="S129" s="83"/>
      <c r="T129" s="83"/>
      <c r="Y129" s="83"/>
      <c r="AA129" s="83"/>
      <c r="AE129" s="83"/>
    </row>
    <row r="130" spans="1:31" x14ac:dyDescent="0.2">
      <c r="A130" s="83"/>
      <c r="B130" s="83"/>
      <c r="E130" s="83"/>
      <c r="F130" s="83"/>
      <c r="G130" s="83"/>
      <c r="J130" s="83"/>
      <c r="K130" s="83"/>
      <c r="L130" s="83"/>
      <c r="M130" s="83"/>
      <c r="N130" s="83"/>
      <c r="O130" s="83"/>
      <c r="P130" s="83"/>
      <c r="R130" s="83"/>
      <c r="S130" s="83"/>
      <c r="T130" s="83"/>
      <c r="Y130" s="83"/>
      <c r="AA130" s="83"/>
      <c r="AE130" s="83"/>
    </row>
    <row r="131" spans="1:31" x14ac:dyDescent="0.2">
      <c r="A131" s="83"/>
      <c r="B131" s="83"/>
      <c r="E131" s="83"/>
      <c r="F131" s="83"/>
      <c r="G131" s="83"/>
      <c r="J131" s="83"/>
      <c r="K131" s="83"/>
      <c r="L131" s="83"/>
      <c r="M131" s="83"/>
      <c r="N131" s="83"/>
      <c r="O131" s="83"/>
      <c r="P131" s="83"/>
      <c r="R131" s="83"/>
      <c r="S131" s="83"/>
      <c r="T131" s="83"/>
      <c r="Y131" s="83"/>
      <c r="AA131" s="83"/>
      <c r="AE131" s="83"/>
    </row>
    <row r="132" spans="1:31" x14ac:dyDescent="0.2">
      <c r="A132" s="83"/>
      <c r="B132" s="83"/>
      <c r="E132" s="83"/>
      <c r="F132" s="83"/>
      <c r="G132" s="83"/>
      <c r="J132" s="83"/>
      <c r="K132" s="83"/>
      <c r="L132" s="83"/>
      <c r="M132" s="83"/>
      <c r="N132" s="83"/>
      <c r="O132" s="83"/>
      <c r="P132" s="83"/>
      <c r="R132" s="83"/>
      <c r="S132" s="83"/>
      <c r="T132" s="83"/>
      <c r="Y132" s="83"/>
      <c r="AA132" s="83"/>
      <c r="AE132" s="83"/>
    </row>
    <row r="133" spans="1:31" x14ac:dyDescent="0.2">
      <c r="A133" s="83"/>
      <c r="B133" s="83"/>
      <c r="E133" s="83"/>
      <c r="F133" s="83"/>
      <c r="G133" s="83"/>
      <c r="J133" s="83"/>
      <c r="K133" s="83"/>
      <c r="L133" s="83"/>
      <c r="M133" s="83"/>
      <c r="N133" s="83"/>
      <c r="O133" s="83"/>
      <c r="P133" s="83"/>
      <c r="R133" s="83"/>
      <c r="S133" s="83"/>
      <c r="T133" s="83"/>
      <c r="Y133" s="83"/>
      <c r="AA133" s="83"/>
      <c r="AE133" s="83"/>
    </row>
    <row r="134" spans="1:31" x14ac:dyDescent="0.2">
      <c r="A134" s="83"/>
      <c r="B134" s="83"/>
      <c r="E134" s="83"/>
      <c r="F134" s="83"/>
      <c r="G134" s="83"/>
      <c r="J134" s="83"/>
      <c r="K134" s="83"/>
      <c r="L134" s="83"/>
      <c r="M134" s="83"/>
      <c r="N134" s="83"/>
      <c r="O134" s="83"/>
      <c r="P134" s="83"/>
      <c r="R134" s="83"/>
      <c r="S134" s="83"/>
      <c r="T134" s="83"/>
      <c r="Y134" s="83"/>
      <c r="AA134" s="83"/>
      <c r="AE134" s="83"/>
    </row>
    <row r="135" spans="1:31" x14ac:dyDescent="0.2">
      <c r="A135" s="83"/>
      <c r="B135" s="83"/>
      <c r="E135" s="83"/>
      <c r="F135" s="83"/>
      <c r="G135" s="83"/>
      <c r="J135" s="83"/>
      <c r="K135" s="83"/>
      <c r="L135" s="83"/>
      <c r="M135" s="83"/>
      <c r="N135" s="83"/>
      <c r="O135" s="83"/>
      <c r="P135" s="83"/>
      <c r="R135" s="83"/>
      <c r="S135" s="83"/>
      <c r="T135" s="83"/>
      <c r="Y135" s="83"/>
      <c r="AA135" s="83"/>
      <c r="AE135" s="83"/>
    </row>
    <row r="136" spans="1:31" x14ac:dyDescent="0.2">
      <c r="A136" s="83"/>
      <c r="B136" s="83"/>
      <c r="E136" s="83"/>
      <c r="F136" s="83"/>
      <c r="G136" s="83"/>
      <c r="J136" s="83"/>
      <c r="K136" s="83"/>
      <c r="L136" s="83"/>
      <c r="M136" s="83"/>
      <c r="N136" s="83"/>
      <c r="O136" s="83"/>
      <c r="P136" s="83"/>
      <c r="R136" s="83"/>
      <c r="S136" s="83"/>
      <c r="T136" s="83"/>
      <c r="Y136" s="83"/>
      <c r="AA136" s="83"/>
      <c r="AE136" s="83"/>
    </row>
    <row r="137" spans="1:31" x14ac:dyDescent="0.2">
      <c r="A137" s="83"/>
      <c r="B137" s="83"/>
      <c r="E137" s="83"/>
      <c r="F137" s="83"/>
      <c r="G137" s="83"/>
      <c r="J137" s="83"/>
      <c r="K137" s="83"/>
      <c r="L137" s="83"/>
      <c r="M137" s="83"/>
      <c r="N137" s="83"/>
      <c r="O137" s="83"/>
      <c r="P137" s="83"/>
      <c r="R137" s="83"/>
      <c r="S137" s="83"/>
      <c r="T137" s="83"/>
      <c r="Y137" s="83"/>
      <c r="AA137" s="83"/>
      <c r="AE137" s="83"/>
    </row>
    <row r="138" spans="1:31" x14ac:dyDescent="0.2">
      <c r="A138" s="83"/>
      <c r="B138" s="83"/>
      <c r="E138" s="83"/>
      <c r="F138" s="83"/>
      <c r="G138" s="83"/>
      <c r="J138" s="83"/>
      <c r="K138" s="83"/>
      <c r="L138" s="83"/>
      <c r="M138" s="83"/>
      <c r="N138" s="83"/>
      <c r="O138" s="83"/>
      <c r="P138" s="83"/>
      <c r="R138" s="83"/>
      <c r="S138" s="83"/>
      <c r="T138" s="83"/>
      <c r="Y138" s="83"/>
      <c r="AA138" s="83"/>
      <c r="AE138" s="83"/>
    </row>
    <row r="139" spans="1:31" x14ac:dyDescent="0.2">
      <c r="A139" s="83"/>
      <c r="B139" s="83"/>
      <c r="E139" s="83"/>
      <c r="F139" s="83"/>
      <c r="G139" s="83"/>
      <c r="J139" s="83"/>
      <c r="K139" s="83"/>
      <c r="L139" s="83"/>
      <c r="M139" s="83"/>
      <c r="N139" s="83"/>
      <c r="O139" s="83"/>
      <c r="P139" s="83"/>
      <c r="R139" s="83"/>
      <c r="S139" s="83"/>
      <c r="T139" s="83"/>
      <c r="Y139" s="83"/>
      <c r="AA139" s="83"/>
      <c r="AE139" s="83"/>
    </row>
    <row r="140" spans="1:31" x14ac:dyDescent="0.2">
      <c r="A140" s="83"/>
      <c r="B140" s="83"/>
      <c r="E140" s="83"/>
      <c r="F140" s="83"/>
      <c r="G140" s="83"/>
      <c r="J140" s="83"/>
      <c r="K140" s="83"/>
      <c r="L140" s="83"/>
      <c r="M140" s="83"/>
      <c r="N140" s="83"/>
      <c r="O140" s="83"/>
      <c r="P140" s="83"/>
      <c r="R140" s="83"/>
      <c r="S140" s="83"/>
      <c r="T140" s="83"/>
      <c r="Y140" s="83"/>
      <c r="AA140" s="83"/>
      <c r="AE140" s="83"/>
    </row>
    <row r="141" spans="1:31" x14ac:dyDescent="0.2">
      <c r="A141" s="83"/>
      <c r="B141" s="83"/>
      <c r="E141" s="83"/>
      <c r="F141" s="83"/>
      <c r="G141" s="83"/>
      <c r="J141" s="83"/>
      <c r="K141" s="83"/>
      <c r="L141" s="83"/>
      <c r="M141" s="83"/>
      <c r="N141" s="83"/>
      <c r="O141" s="83"/>
      <c r="P141" s="83"/>
      <c r="R141" s="83"/>
      <c r="S141" s="83"/>
      <c r="T141" s="83"/>
      <c r="Y141" s="83"/>
      <c r="AA141" s="83"/>
      <c r="AE141" s="83"/>
    </row>
    <row r="142" spans="1:31" x14ac:dyDescent="0.2">
      <c r="A142" s="83"/>
      <c r="B142" s="83"/>
      <c r="E142" s="83"/>
      <c r="F142" s="83"/>
      <c r="G142" s="83"/>
      <c r="J142" s="83"/>
      <c r="K142" s="83"/>
      <c r="L142" s="83"/>
      <c r="M142" s="83"/>
      <c r="N142" s="83"/>
      <c r="O142" s="83"/>
      <c r="P142" s="83"/>
      <c r="R142" s="83"/>
      <c r="S142" s="83"/>
      <c r="T142" s="83"/>
      <c r="Y142" s="83"/>
      <c r="AA142" s="83"/>
      <c r="AE142" s="83"/>
    </row>
    <row r="143" spans="1:31" x14ac:dyDescent="0.2">
      <c r="A143" s="83"/>
      <c r="B143" s="83"/>
      <c r="E143" s="83"/>
      <c r="F143" s="83"/>
      <c r="G143" s="83"/>
      <c r="J143" s="83"/>
      <c r="K143" s="83"/>
      <c r="L143" s="83"/>
      <c r="M143" s="83"/>
      <c r="N143" s="83"/>
      <c r="O143" s="83"/>
      <c r="P143" s="83"/>
      <c r="R143" s="83"/>
      <c r="S143" s="83"/>
      <c r="T143" s="83"/>
      <c r="Y143" s="83"/>
      <c r="AA143" s="83"/>
      <c r="AE143" s="83"/>
    </row>
    <row r="144" spans="1:31" x14ac:dyDescent="0.2">
      <c r="A144" s="83"/>
      <c r="B144" s="83"/>
      <c r="E144" s="83"/>
      <c r="F144" s="83"/>
      <c r="G144" s="83"/>
      <c r="J144" s="83"/>
      <c r="K144" s="83"/>
      <c r="L144" s="83"/>
      <c r="M144" s="83"/>
      <c r="N144" s="83"/>
      <c r="O144" s="83"/>
      <c r="P144" s="83"/>
      <c r="R144" s="83"/>
      <c r="S144" s="83"/>
      <c r="T144" s="83"/>
      <c r="Y144" s="83"/>
      <c r="AA144" s="83"/>
      <c r="AE144" s="83"/>
    </row>
    <row r="145" spans="1:31" x14ac:dyDescent="0.2">
      <c r="A145" s="83"/>
      <c r="B145" s="83"/>
      <c r="E145" s="83"/>
      <c r="F145" s="83"/>
      <c r="G145" s="83"/>
      <c r="J145" s="83"/>
      <c r="K145" s="83"/>
      <c r="L145" s="83"/>
      <c r="M145" s="83"/>
      <c r="N145" s="83"/>
      <c r="O145" s="83"/>
      <c r="P145" s="83"/>
      <c r="R145" s="83"/>
      <c r="S145" s="83"/>
      <c r="T145" s="83"/>
      <c r="Y145" s="83"/>
      <c r="AA145" s="83"/>
      <c r="AE145" s="83"/>
    </row>
    <row r="146" spans="1:31" x14ac:dyDescent="0.2">
      <c r="A146" s="83"/>
      <c r="B146" s="83"/>
      <c r="E146" s="83"/>
      <c r="F146" s="83"/>
      <c r="G146" s="83"/>
      <c r="J146" s="83"/>
      <c r="K146" s="83"/>
      <c r="L146" s="83"/>
      <c r="M146" s="83"/>
      <c r="N146" s="83"/>
      <c r="O146" s="83"/>
      <c r="P146" s="83"/>
      <c r="R146" s="83"/>
      <c r="S146" s="83"/>
      <c r="T146" s="83"/>
      <c r="Y146" s="83"/>
      <c r="AA146" s="83"/>
      <c r="AE146" s="83"/>
    </row>
    <row r="147" spans="1:31" x14ac:dyDescent="0.2">
      <c r="A147" s="83"/>
      <c r="B147" s="83"/>
      <c r="E147" s="83"/>
      <c r="F147" s="83"/>
      <c r="G147" s="83"/>
      <c r="J147" s="83"/>
      <c r="K147" s="83"/>
      <c r="L147" s="83"/>
      <c r="M147" s="83"/>
      <c r="N147" s="83"/>
      <c r="O147" s="83"/>
      <c r="P147" s="83"/>
      <c r="R147" s="83"/>
      <c r="S147" s="83"/>
      <c r="T147" s="83"/>
      <c r="Y147" s="83"/>
      <c r="AA147" s="83"/>
      <c r="AE147" s="83"/>
    </row>
    <row r="148" spans="1:31" x14ac:dyDescent="0.2">
      <c r="A148" s="83"/>
      <c r="B148" s="83"/>
      <c r="E148" s="83"/>
      <c r="F148" s="83"/>
      <c r="G148" s="83"/>
      <c r="J148" s="83"/>
      <c r="K148" s="83"/>
      <c r="L148" s="83"/>
      <c r="M148" s="83"/>
      <c r="N148" s="83"/>
      <c r="O148" s="83"/>
      <c r="P148" s="83"/>
      <c r="R148" s="83"/>
      <c r="S148" s="83"/>
      <c r="T148" s="83"/>
      <c r="Y148" s="83"/>
      <c r="AA148" s="83"/>
      <c r="AE148" s="83"/>
    </row>
    <row r="149" spans="1:31" x14ac:dyDescent="0.2">
      <c r="A149" s="83"/>
      <c r="B149" s="83"/>
      <c r="E149" s="83"/>
      <c r="F149" s="83"/>
      <c r="G149" s="83"/>
      <c r="J149" s="83"/>
      <c r="K149" s="83"/>
      <c r="L149" s="83"/>
      <c r="M149" s="83"/>
      <c r="N149" s="83"/>
      <c r="O149" s="83"/>
      <c r="P149" s="83"/>
      <c r="R149" s="83"/>
      <c r="S149" s="83"/>
      <c r="T149" s="83"/>
      <c r="Y149" s="83"/>
      <c r="AA149" s="83"/>
      <c r="AE149" s="83"/>
    </row>
    <row r="150" spans="1:31" x14ac:dyDescent="0.2">
      <c r="A150" s="83"/>
      <c r="B150" s="83"/>
      <c r="E150" s="83"/>
      <c r="F150" s="83"/>
      <c r="G150" s="83"/>
      <c r="J150" s="83"/>
      <c r="K150" s="83"/>
      <c r="L150" s="83"/>
      <c r="M150" s="83"/>
      <c r="N150" s="83"/>
      <c r="O150" s="83"/>
      <c r="P150" s="83"/>
      <c r="R150" s="83"/>
      <c r="S150" s="83"/>
      <c r="T150" s="83"/>
      <c r="Y150" s="83"/>
      <c r="AA150" s="83"/>
      <c r="AE150" s="83"/>
    </row>
    <row r="151" spans="1:31" x14ac:dyDescent="0.2">
      <c r="A151" s="83"/>
      <c r="B151" s="83"/>
      <c r="E151" s="83"/>
      <c r="F151" s="83"/>
      <c r="G151" s="83"/>
      <c r="J151" s="83"/>
      <c r="K151" s="83"/>
      <c r="L151" s="83"/>
      <c r="M151" s="83"/>
      <c r="N151" s="83"/>
      <c r="O151" s="83"/>
      <c r="P151" s="83"/>
      <c r="R151" s="83"/>
      <c r="S151" s="83"/>
      <c r="T151" s="83"/>
      <c r="Y151" s="83"/>
      <c r="AA151" s="83"/>
      <c r="AE151" s="83"/>
    </row>
    <row r="152" spans="1:31" x14ac:dyDescent="0.2">
      <c r="A152" s="83"/>
      <c r="B152" s="83"/>
      <c r="E152" s="83"/>
      <c r="F152" s="83"/>
      <c r="G152" s="83"/>
      <c r="J152" s="83"/>
      <c r="K152" s="83"/>
      <c r="L152" s="83"/>
      <c r="M152" s="83"/>
      <c r="N152" s="83"/>
      <c r="O152" s="83"/>
      <c r="P152" s="83"/>
      <c r="R152" s="83"/>
      <c r="S152" s="83"/>
      <c r="T152" s="83"/>
      <c r="Y152" s="83"/>
      <c r="AA152" s="83"/>
      <c r="AE152" s="83"/>
    </row>
    <row r="153" spans="1:31" x14ac:dyDescent="0.2">
      <c r="A153" s="83"/>
      <c r="B153" s="83"/>
      <c r="E153" s="83"/>
      <c r="F153" s="83"/>
      <c r="G153" s="83"/>
      <c r="J153" s="83"/>
      <c r="K153" s="83"/>
      <c r="L153" s="83"/>
      <c r="M153" s="83"/>
      <c r="N153" s="83"/>
      <c r="O153" s="83"/>
      <c r="P153" s="83"/>
      <c r="R153" s="83"/>
      <c r="S153" s="83"/>
      <c r="T153" s="83"/>
      <c r="Y153" s="83"/>
      <c r="AA153" s="83"/>
      <c r="AE153" s="83"/>
    </row>
    <row r="154" spans="1:31" x14ac:dyDescent="0.2">
      <c r="A154" s="83"/>
      <c r="B154" s="83"/>
      <c r="E154" s="83"/>
      <c r="F154" s="83"/>
      <c r="G154" s="83"/>
      <c r="J154" s="83"/>
      <c r="K154" s="83"/>
      <c r="L154" s="83"/>
      <c r="M154" s="83"/>
      <c r="N154" s="83"/>
      <c r="O154" s="83"/>
      <c r="P154" s="83"/>
      <c r="R154" s="83"/>
      <c r="S154" s="83"/>
      <c r="T154" s="83"/>
      <c r="Y154" s="83"/>
      <c r="AA154" s="83"/>
      <c r="AE154" s="83"/>
    </row>
    <row r="155" spans="1:31" x14ac:dyDescent="0.2">
      <c r="A155" s="83"/>
      <c r="B155" s="83"/>
      <c r="E155" s="83"/>
      <c r="F155" s="83"/>
      <c r="G155" s="83"/>
      <c r="J155" s="83"/>
      <c r="K155" s="83"/>
      <c r="L155" s="83"/>
      <c r="M155" s="83"/>
      <c r="N155" s="83"/>
      <c r="O155" s="83"/>
      <c r="P155" s="83"/>
      <c r="R155" s="83"/>
      <c r="S155" s="83"/>
      <c r="T155" s="83"/>
      <c r="Y155" s="83"/>
      <c r="AA155" s="83"/>
      <c r="AE155" s="83"/>
    </row>
    <row r="156" spans="1:31" x14ac:dyDescent="0.2">
      <c r="A156" s="83"/>
      <c r="B156" s="83"/>
      <c r="E156" s="83"/>
      <c r="F156" s="83"/>
      <c r="G156" s="83"/>
      <c r="J156" s="83"/>
      <c r="K156" s="83"/>
      <c r="L156" s="83"/>
      <c r="M156" s="83"/>
      <c r="N156" s="83"/>
      <c r="O156" s="83"/>
      <c r="P156" s="83"/>
      <c r="R156" s="83"/>
      <c r="S156" s="83"/>
      <c r="T156" s="83"/>
      <c r="Y156" s="83"/>
      <c r="AA156" s="83"/>
      <c r="AE156" s="83"/>
    </row>
    <row r="157" spans="1:31" x14ac:dyDescent="0.2">
      <c r="A157" s="83"/>
      <c r="B157" s="83"/>
      <c r="E157" s="83"/>
      <c r="F157" s="83"/>
      <c r="G157" s="83"/>
      <c r="J157" s="83"/>
      <c r="K157" s="83"/>
      <c r="L157" s="83"/>
      <c r="M157" s="83"/>
      <c r="N157" s="83"/>
      <c r="O157" s="83"/>
      <c r="P157" s="83"/>
      <c r="R157" s="83"/>
      <c r="S157" s="83"/>
      <c r="T157" s="83"/>
      <c r="Y157" s="83"/>
      <c r="AA157" s="83"/>
      <c r="AE157" s="83"/>
    </row>
    <row r="164" spans="1:31" x14ac:dyDescent="0.2">
      <c r="A164" s="83"/>
      <c r="B164" s="83"/>
      <c r="E164" s="83"/>
      <c r="F164" s="83"/>
      <c r="G164" s="83"/>
      <c r="J164" s="83"/>
      <c r="K164" s="83"/>
      <c r="L164" s="83"/>
      <c r="M164" s="83"/>
      <c r="N164" s="83"/>
      <c r="O164" s="83"/>
      <c r="P164" s="83"/>
      <c r="R164" s="83"/>
      <c r="S164" s="83"/>
      <c r="T164" s="83"/>
      <c r="Y164" s="83"/>
      <c r="AA164" s="83"/>
      <c r="AE164" s="83"/>
    </row>
    <row r="165" spans="1:31" x14ac:dyDescent="0.2">
      <c r="A165" s="83"/>
      <c r="B165" s="83"/>
      <c r="E165" s="83"/>
      <c r="F165" s="83"/>
      <c r="G165" s="83"/>
      <c r="J165" s="83"/>
      <c r="K165" s="83"/>
      <c r="L165" s="83"/>
      <c r="M165" s="83"/>
      <c r="N165" s="83"/>
      <c r="O165" s="83"/>
      <c r="P165" s="83"/>
      <c r="R165" s="83"/>
      <c r="S165" s="83"/>
      <c r="T165" s="83"/>
      <c r="Y165" s="83"/>
      <c r="AA165" s="83"/>
      <c r="AE165" s="83"/>
    </row>
    <row r="166" spans="1:31" x14ac:dyDescent="0.2">
      <c r="A166" s="83"/>
      <c r="B166" s="83"/>
      <c r="E166" s="83"/>
      <c r="F166" s="83"/>
      <c r="G166" s="83"/>
      <c r="J166" s="83"/>
      <c r="K166" s="83"/>
      <c r="L166" s="83"/>
      <c r="M166" s="83"/>
      <c r="N166" s="83"/>
      <c r="O166" s="83"/>
      <c r="P166" s="83"/>
      <c r="R166" s="83"/>
      <c r="S166" s="83"/>
      <c r="T166" s="83"/>
      <c r="Y166" s="83"/>
      <c r="AA166" s="83"/>
      <c r="AE166" s="83"/>
    </row>
    <row r="167" spans="1:31" x14ac:dyDescent="0.2">
      <c r="A167" s="83"/>
      <c r="B167" s="83"/>
      <c r="E167" s="83"/>
      <c r="F167" s="83"/>
      <c r="G167" s="83"/>
      <c r="J167" s="83"/>
      <c r="K167" s="83"/>
      <c r="L167" s="83"/>
      <c r="M167" s="83"/>
      <c r="N167" s="83"/>
      <c r="O167" s="83"/>
      <c r="P167" s="83"/>
      <c r="R167" s="83"/>
      <c r="S167" s="83"/>
      <c r="T167" s="83"/>
      <c r="Y167" s="83"/>
      <c r="AA167" s="83"/>
      <c r="AE167" s="83"/>
    </row>
    <row r="168" spans="1:31" x14ac:dyDescent="0.2">
      <c r="A168" s="83"/>
      <c r="B168" s="83"/>
      <c r="E168" s="83"/>
      <c r="F168" s="83"/>
      <c r="G168" s="83"/>
      <c r="J168" s="83"/>
      <c r="K168" s="83"/>
      <c r="L168" s="83"/>
      <c r="M168" s="83"/>
      <c r="N168" s="83"/>
      <c r="O168" s="83"/>
      <c r="P168" s="83"/>
      <c r="R168" s="83"/>
      <c r="S168" s="83"/>
      <c r="T168" s="83"/>
      <c r="Y168" s="83"/>
      <c r="AA168" s="83"/>
      <c r="AE168" s="83"/>
    </row>
    <row r="169" spans="1:31" x14ac:dyDescent="0.2">
      <c r="A169" s="83"/>
      <c r="B169" s="83"/>
      <c r="E169" s="83"/>
      <c r="F169" s="83"/>
      <c r="G169" s="83"/>
      <c r="J169" s="83"/>
      <c r="K169" s="83"/>
      <c r="L169" s="83"/>
      <c r="M169" s="83"/>
      <c r="N169" s="83"/>
      <c r="O169" s="83"/>
      <c r="P169" s="83"/>
      <c r="R169" s="83"/>
      <c r="S169" s="83"/>
      <c r="T169" s="83"/>
      <c r="Y169" s="83"/>
      <c r="AA169" s="83"/>
      <c r="AE169" s="83"/>
    </row>
    <row r="170" spans="1:31" x14ac:dyDescent="0.2">
      <c r="A170" s="83"/>
      <c r="B170" s="83"/>
      <c r="E170" s="83"/>
      <c r="F170" s="83"/>
      <c r="G170" s="83"/>
      <c r="J170" s="83"/>
      <c r="K170" s="83"/>
      <c r="L170" s="83"/>
      <c r="M170" s="83"/>
      <c r="N170" s="83"/>
      <c r="O170" s="83"/>
      <c r="P170" s="83"/>
      <c r="R170" s="83"/>
      <c r="S170" s="83"/>
      <c r="T170" s="83"/>
      <c r="Y170" s="83"/>
      <c r="AA170" s="83"/>
      <c r="AE170" s="83"/>
    </row>
    <row r="171" spans="1:31" x14ac:dyDescent="0.2">
      <c r="A171" s="83"/>
      <c r="B171" s="83"/>
      <c r="E171" s="83"/>
      <c r="F171" s="83"/>
      <c r="G171" s="83"/>
      <c r="J171" s="83"/>
      <c r="K171" s="83"/>
      <c r="L171" s="83"/>
      <c r="M171" s="83"/>
      <c r="N171" s="83"/>
      <c r="O171" s="83"/>
      <c r="P171" s="83"/>
      <c r="R171" s="83"/>
      <c r="S171" s="83"/>
      <c r="T171" s="83"/>
      <c r="Y171" s="83"/>
      <c r="AA171" s="83"/>
      <c r="AE171" s="83"/>
    </row>
    <row r="172" spans="1:31" x14ac:dyDescent="0.2">
      <c r="A172" s="83"/>
      <c r="B172" s="83"/>
      <c r="E172" s="83"/>
      <c r="F172" s="83"/>
      <c r="G172" s="83"/>
      <c r="J172" s="83"/>
      <c r="K172" s="83"/>
      <c r="L172" s="83"/>
      <c r="M172" s="83"/>
      <c r="N172" s="83"/>
      <c r="O172" s="83"/>
      <c r="P172" s="83"/>
      <c r="R172" s="83"/>
      <c r="S172" s="83"/>
      <c r="T172" s="83"/>
      <c r="Y172" s="83"/>
      <c r="AA172" s="83"/>
      <c r="AE172" s="83"/>
    </row>
    <row r="173" spans="1:31" x14ac:dyDescent="0.2">
      <c r="A173" s="83"/>
      <c r="B173" s="83"/>
      <c r="E173" s="83"/>
      <c r="F173" s="83"/>
      <c r="G173" s="83"/>
      <c r="J173" s="83"/>
      <c r="K173" s="83"/>
      <c r="L173" s="83"/>
      <c r="M173" s="83"/>
      <c r="N173" s="83"/>
      <c r="O173" s="83"/>
      <c r="P173" s="83"/>
      <c r="R173" s="83"/>
      <c r="S173" s="83"/>
      <c r="T173" s="83"/>
      <c r="Y173" s="83"/>
      <c r="AA173" s="83"/>
      <c r="AE173" s="83"/>
    </row>
    <row r="174" spans="1:31" x14ac:dyDescent="0.2">
      <c r="A174" s="83"/>
      <c r="B174" s="83"/>
      <c r="E174" s="83"/>
      <c r="F174" s="83"/>
      <c r="G174" s="83"/>
      <c r="J174" s="83"/>
      <c r="K174" s="83"/>
      <c r="L174" s="83"/>
      <c r="M174" s="83"/>
      <c r="N174" s="83"/>
      <c r="O174" s="83"/>
      <c r="P174" s="83"/>
      <c r="R174" s="83"/>
      <c r="S174" s="83"/>
      <c r="T174" s="83"/>
      <c r="Y174" s="83"/>
      <c r="AA174" s="83"/>
      <c r="AE174" s="83"/>
    </row>
    <row r="175" spans="1:31" x14ac:dyDescent="0.2">
      <c r="A175" s="83"/>
      <c r="B175" s="83"/>
      <c r="E175" s="83"/>
      <c r="F175" s="83"/>
      <c r="G175" s="83"/>
      <c r="J175" s="83"/>
      <c r="K175" s="83"/>
      <c r="L175" s="83"/>
      <c r="M175" s="83"/>
      <c r="N175" s="83"/>
      <c r="O175" s="83"/>
      <c r="P175" s="83"/>
      <c r="R175" s="83"/>
      <c r="S175" s="83"/>
      <c r="T175" s="83"/>
      <c r="Y175" s="83"/>
      <c r="AA175" s="83"/>
      <c r="AE175" s="83"/>
    </row>
    <row r="176" spans="1:31" x14ac:dyDescent="0.2">
      <c r="A176" s="83"/>
      <c r="B176" s="83"/>
      <c r="E176" s="83"/>
      <c r="F176" s="83"/>
      <c r="G176" s="83"/>
      <c r="J176" s="83"/>
      <c r="K176" s="83"/>
      <c r="L176" s="83"/>
      <c r="M176" s="83"/>
      <c r="N176" s="83"/>
      <c r="O176" s="83"/>
      <c r="P176" s="83"/>
      <c r="R176" s="83"/>
      <c r="S176" s="83"/>
      <c r="T176" s="83"/>
      <c r="Y176" s="83"/>
      <c r="AA176" s="83"/>
      <c r="AE176" s="83"/>
    </row>
    <row r="177" spans="1:31" x14ac:dyDescent="0.2">
      <c r="A177" s="83"/>
      <c r="B177" s="83"/>
      <c r="E177" s="83"/>
      <c r="F177" s="83"/>
      <c r="G177" s="83"/>
      <c r="J177" s="83"/>
      <c r="K177" s="83"/>
      <c r="L177" s="83"/>
      <c r="M177" s="83"/>
      <c r="N177" s="83"/>
      <c r="O177" s="83"/>
      <c r="P177" s="83"/>
      <c r="R177" s="83"/>
      <c r="S177" s="83"/>
      <c r="T177" s="83"/>
      <c r="Y177" s="83"/>
      <c r="AA177" s="83"/>
      <c r="AE177" s="83"/>
    </row>
    <row r="178" spans="1:31" x14ac:dyDescent="0.2">
      <c r="A178" s="83"/>
      <c r="B178" s="83"/>
      <c r="E178" s="83"/>
      <c r="F178" s="83"/>
      <c r="G178" s="83"/>
      <c r="J178" s="83"/>
      <c r="K178" s="83"/>
      <c r="L178" s="83"/>
      <c r="M178" s="83"/>
      <c r="N178" s="83"/>
      <c r="O178" s="83"/>
      <c r="P178" s="83"/>
      <c r="R178" s="83"/>
      <c r="S178" s="83"/>
      <c r="T178" s="83"/>
      <c r="Y178" s="83"/>
      <c r="AA178" s="83"/>
      <c r="AE178" s="83"/>
    </row>
    <row r="179" spans="1:31" x14ac:dyDescent="0.2">
      <c r="A179" s="83"/>
      <c r="B179" s="83"/>
      <c r="E179" s="83"/>
      <c r="F179" s="83"/>
      <c r="G179" s="83"/>
      <c r="J179" s="83"/>
      <c r="K179" s="83"/>
      <c r="L179" s="83"/>
      <c r="M179" s="83"/>
      <c r="N179" s="83"/>
      <c r="O179" s="83"/>
      <c r="P179" s="83"/>
      <c r="R179" s="83"/>
      <c r="S179" s="83"/>
      <c r="T179" s="83"/>
      <c r="Y179" s="83"/>
      <c r="AA179" s="83"/>
      <c r="AE179" s="83"/>
    </row>
    <row r="180" spans="1:31" x14ac:dyDescent="0.2">
      <c r="A180" s="83"/>
      <c r="B180" s="83"/>
      <c r="E180" s="83"/>
      <c r="F180" s="83"/>
      <c r="G180" s="83"/>
      <c r="J180" s="83"/>
      <c r="K180" s="83"/>
      <c r="L180" s="83"/>
      <c r="M180" s="83"/>
      <c r="N180" s="83"/>
      <c r="O180" s="83"/>
      <c r="P180" s="83"/>
      <c r="R180" s="83"/>
      <c r="S180" s="83"/>
      <c r="T180" s="83"/>
      <c r="Y180" s="83"/>
      <c r="AA180" s="83"/>
      <c r="AE180" s="83"/>
    </row>
  </sheetData>
  <mergeCells count="11">
    <mergeCell ref="AT4:AU4"/>
    <mergeCell ref="A4:B4"/>
    <mergeCell ref="F4:G4"/>
    <mergeCell ref="K4:L4"/>
    <mergeCell ref="P4:Q4"/>
    <mergeCell ref="U4:V4"/>
    <mergeCell ref="H2:K2"/>
    <mergeCell ref="Z4:AA4"/>
    <mergeCell ref="AE4:AF4"/>
    <mergeCell ref="AJ4:AK4"/>
    <mergeCell ref="AO4:AP4"/>
  </mergeCells>
  <pageMargins left="0.31496062992125984" right="0.31496062992125984" top="0.23622047244094491" bottom="0.19685039370078741" header="0.31496062992125984" footer="0.31496062992125984"/>
  <pageSetup paperSize="9" scale="68" fitToHeight="2" orientation="landscape" r:id="rId1"/>
  <headerFooter>
    <oddFooter>&amp;LAGG. 22/08/24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9F65A-C6E0-4693-9945-1C82AF2ECF73}">
  <dimension ref="A1:AX309"/>
  <sheetViews>
    <sheetView topLeftCell="A5" workbookViewId="0">
      <selection activeCell="A22" sqref="A22"/>
    </sheetView>
  </sheetViews>
  <sheetFormatPr defaultRowHeight="12.75" x14ac:dyDescent="0.2"/>
  <cols>
    <col min="1" max="1" width="6.42578125" style="266" customWidth="1"/>
    <col min="2" max="2" width="3.5703125" style="266" bestFit="1" customWidth="1"/>
    <col min="3" max="3" width="5.85546875" style="208" customWidth="1"/>
    <col min="4" max="4" width="3" style="208" bestFit="1" customWidth="1"/>
    <col min="5" max="5" width="3" style="265" bestFit="1" customWidth="1"/>
    <col min="6" max="6" width="5.7109375" style="265" bestFit="1" customWidth="1"/>
    <col min="7" max="7" width="3.5703125" style="265" bestFit="1" customWidth="1"/>
    <col min="8" max="8" width="5.7109375" style="265" customWidth="1"/>
    <col min="9" max="10" width="3" style="265" bestFit="1" customWidth="1"/>
    <col min="11" max="11" width="5.7109375" style="266" bestFit="1" customWidth="1"/>
    <col min="12" max="12" width="3.5703125" style="266" bestFit="1" customWidth="1"/>
    <col min="13" max="13" width="5.5703125" style="208" customWidth="1"/>
    <col min="14" max="14" width="3" style="208" customWidth="1"/>
    <col min="15" max="15" width="3" style="265" customWidth="1"/>
    <col min="16" max="16" width="5.7109375" style="265" bestFit="1" customWidth="1"/>
    <col min="17" max="17" width="3.5703125" style="265" bestFit="1" customWidth="1"/>
    <col min="18" max="18" width="5.5703125" style="265" customWidth="1"/>
    <col min="19" max="20" width="3" style="265" bestFit="1" customWidth="1"/>
    <col min="21" max="21" width="8.140625" style="208" customWidth="1"/>
    <col min="22" max="22" width="6.42578125" style="208" customWidth="1"/>
    <col min="23" max="23" width="3.5703125" style="208" bestFit="1" customWidth="1"/>
    <col min="24" max="24" width="4.85546875" style="208" bestFit="1" customWidth="1"/>
    <col min="25" max="25" width="3" style="208" bestFit="1" customWidth="1"/>
    <col min="26" max="26" width="3" style="265" bestFit="1" customWidth="1"/>
    <col min="27" max="28" width="1.85546875" style="208" customWidth="1"/>
    <col min="29" max="29" width="4.7109375" style="266" bestFit="1" customWidth="1"/>
    <col min="30" max="30" width="3.5703125" style="208" bestFit="1" customWidth="1"/>
    <col min="31" max="31" width="4.85546875" style="208" bestFit="1" customWidth="1"/>
    <col min="32" max="32" width="3" style="208" bestFit="1" customWidth="1"/>
    <col min="33" max="33" width="3" style="265" bestFit="1" customWidth="1"/>
    <col min="34" max="34" width="3" style="208" bestFit="1" customWidth="1"/>
    <col min="35" max="35" width="1.7109375" style="208" customWidth="1"/>
    <col min="36" max="36" width="4.7109375" style="266" bestFit="1" customWidth="1"/>
    <col min="37" max="37" width="3.5703125" style="208" bestFit="1" customWidth="1"/>
    <col min="38" max="38" width="4.85546875" style="208" bestFit="1" customWidth="1"/>
    <col min="39" max="39" width="3" style="208" bestFit="1" customWidth="1"/>
    <col min="40" max="40" width="3" style="265" bestFit="1" customWidth="1"/>
    <col min="41" max="42" width="1.7109375" style="208" customWidth="1"/>
    <col min="43" max="43" width="3.7109375" style="266" bestFit="1" customWidth="1"/>
    <col min="44" max="44" width="3.5703125" style="208" bestFit="1" customWidth="1"/>
    <col min="45" max="45" width="4.85546875" style="208" bestFit="1" customWidth="1"/>
    <col min="46" max="46" width="3" style="208" bestFit="1" customWidth="1"/>
    <col min="47" max="47" width="3" style="265" bestFit="1" customWidth="1"/>
    <col min="48" max="49" width="1.7109375" style="208" customWidth="1"/>
    <col min="50" max="50" width="4" style="208" bestFit="1" customWidth="1"/>
    <col min="51" max="16384" width="9.140625" style="208"/>
  </cols>
  <sheetData>
    <row r="1" spans="1:47" s="83" customFormat="1" ht="21" customHeight="1" x14ac:dyDescent="0.2">
      <c r="A1" s="152"/>
      <c r="B1" s="41"/>
      <c r="C1" s="9"/>
      <c r="D1" s="9"/>
      <c r="E1" s="9"/>
      <c r="F1" s="9"/>
      <c r="G1" s="9"/>
      <c r="H1" s="90"/>
      <c r="I1" s="9"/>
      <c r="J1" s="9"/>
    </row>
    <row r="2" spans="1:47" s="83" customFormat="1" ht="33" customHeight="1" x14ac:dyDescent="0.2">
      <c r="A2" s="153" t="s">
        <v>95</v>
      </c>
      <c r="B2" s="41"/>
      <c r="C2" s="5"/>
      <c r="D2" s="9"/>
      <c r="E2" s="9"/>
      <c r="F2" s="9"/>
      <c r="G2" s="324">
        <v>116</v>
      </c>
      <c r="H2" s="324"/>
      <c r="I2" s="324"/>
      <c r="J2" s="2"/>
      <c r="P2" s="87"/>
      <c r="Q2" s="80"/>
      <c r="R2" s="80"/>
      <c r="S2" s="81"/>
      <c r="T2" s="82"/>
      <c r="U2" s="82"/>
      <c r="V2" s="87"/>
    </row>
    <row r="3" spans="1:47" ht="39.75" customHeight="1" x14ac:dyDescent="0.2">
      <c r="A3" s="207" t="s">
        <v>181</v>
      </c>
      <c r="B3" s="207"/>
      <c r="C3" s="148"/>
      <c r="D3" s="148"/>
      <c r="E3" s="149"/>
      <c r="F3" s="150"/>
      <c r="G3" s="150"/>
      <c r="H3" s="148"/>
      <c r="I3" s="148"/>
      <c r="J3" s="149"/>
      <c r="K3" s="150"/>
      <c r="L3" s="150"/>
      <c r="M3" s="148"/>
      <c r="N3" s="148"/>
      <c r="O3" s="149"/>
      <c r="P3" s="150"/>
      <c r="Q3" s="150"/>
      <c r="R3" s="148"/>
      <c r="S3" s="148"/>
      <c r="T3" s="149"/>
      <c r="Z3" s="208"/>
      <c r="AC3" s="208"/>
      <c r="AG3" s="208"/>
      <c r="AJ3" s="208"/>
      <c r="AN3" s="208"/>
      <c r="AQ3" s="208"/>
      <c r="AU3" s="208"/>
    </row>
    <row r="4" spans="1:47" ht="39.75" customHeight="1" thickBot="1" x14ac:dyDescent="0.25">
      <c r="A4" s="151" t="s">
        <v>180</v>
      </c>
      <c r="B4" s="207"/>
      <c r="C4" s="148"/>
      <c r="D4" s="148"/>
      <c r="E4" s="149"/>
      <c r="F4" s="150"/>
      <c r="G4" s="150"/>
      <c r="H4" s="148"/>
      <c r="I4" s="148"/>
      <c r="J4" s="149"/>
      <c r="K4" s="150"/>
      <c r="L4" s="150"/>
      <c r="M4" s="148"/>
      <c r="N4" s="148"/>
      <c r="O4" s="149"/>
      <c r="P4" s="150"/>
      <c r="Q4" s="150"/>
      <c r="R4" s="148"/>
      <c r="S4" s="148"/>
      <c r="T4" s="149"/>
      <c r="Z4" s="208"/>
      <c r="AC4" s="208"/>
      <c r="AG4" s="208"/>
      <c r="AJ4" s="208"/>
      <c r="AN4" s="208"/>
      <c r="AQ4" s="208"/>
      <c r="AU4" s="208"/>
    </row>
    <row r="5" spans="1:47" ht="44.25" customHeight="1" thickBot="1" x14ac:dyDescent="0.25">
      <c r="A5" s="397" t="s">
        <v>15</v>
      </c>
      <c r="B5" s="398"/>
      <c r="C5" s="209" t="s">
        <v>23</v>
      </c>
      <c r="D5" s="210" t="s">
        <v>175</v>
      </c>
      <c r="E5" s="211" t="s">
        <v>182</v>
      </c>
      <c r="F5" s="397" t="s">
        <v>15</v>
      </c>
      <c r="G5" s="398"/>
      <c r="H5" s="209" t="s">
        <v>23</v>
      </c>
      <c r="I5" s="210" t="s">
        <v>175</v>
      </c>
      <c r="J5" s="211" t="s">
        <v>182</v>
      </c>
      <c r="K5" s="397" t="s">
        <v>15</v>
      </c>
      <c r="L5" s="398"/>
      <c r="M5" s="209" t="s">
        <v>23</v>
      </c>
      <c r="N5" s="210" t="s">
        <v>175</v>
      </c>
      <c r="O5" s="211" t="s">
        <v>182</v>
      </c>
      <c r="P5" s="397" t="s">
        <v>15</v>
      </c>
      <c r="Q5" s="398"/>
      <c r="R5" s="209" t="s">
        <v>23</v>
      </c>
      <c r="S5" s="210" t="s">
        <v>175</v>
      </c>
      <c r="T5" s="211" t="s">
        <v>182</v>
      </c>
      <c r="Z5" s="208"/>
      <c r="AC5" s="208"/>
      <c r="AG5" s="208"/>
      <c r="AJ5" s="208"/>
      <c r="AN5" s="208"/>
      <c r="AQ5" s="208"/>
      <c r="AU5" s="208"/>
    </row>
    <row r="6" spans="1:47" ht="15.75" customHeight="1" x14ac:dyDescent="0.2">
      <c r="A6" s="212">
        <v>45451</v>
      </c>
      <c r="B6" s="213" t="s">
        <v>20</v>
      </c>
      <c r="C6" s="214"/>
      <c r="D6" s="215"/>
      <c r="E6" s="215"/>
      <c r="F6" s="216">
        <v>45474</v>
      </c>
      <c r="G6" s="217" t="s">
        <v>18</v>
      </c>
      <c r="H6" s="218" t="s">
        <v>175</v>
      </c>
      <c r="I6" s="215">
        <v>1</v>
      </c>
      <c r="J6" s="215"/>
      <c r="K6" s="216">
        <v>45505</v>
      </c>
      <c r="L6" s="217" t="s">
        <v>183</v>
      </c>
      <c r="M6" s="218" t="s">
        <v>175</v>
      </c>
      <c r="N6" s="215">
        <v>1</v>
      </c>
      <c r="O6" s="215"/>
      <c r="P6" s="216">
        <v>45536</v>
      </c>
      <c r="Q6" s="217" t="s">
        <v>22</v>
      </c>
      <c r="R6" s="218" t="s">
        <v>175</v>
      </c>
      <c r="S6" s="215">
        <v>1</v>
      </c>
      <c r="T6" s="219"/>
      <c r="Z6" s="208"/>
      <c r="AC6" s="208"/>
      <c r="AG6" s="208"/>
      <c r="AJ6" s="208"/>
      <c r="AN6" s="208"/>
      <c r="AQ6" s="208"/>
      <c r="AU6" s="208"/>
    </row>
    <row r="7" spans="1:47" ht="15.75" customHeight="1" x14ac:dyDescent="0.2">
      <c r="A7" s="212">
        <v>45452</v>
      </c>
      <c r="B7" s="220" t="s">
        <v>22</v>
      </c>
      <c r="C7" s="218" t="s">
        <v>175</v>
      </c>
      <c r="D7" s="215">
        <v>1</v>
      </c>
      <c r="E7" s="215"/>
      <c r="F7" s="221">
        <v>45475</v>
      </c>
      <c r="G7" s="217" t="s">
        <v>21</v>
      </c>
      <c r="H7" s="218" t="s">
        <v>175</v>
      </c>
      <c r="I7" s="215">
        <v>1</v>
      </c>
      <c r="J7" s="215"/>
      <c r="K7" s="221">
        <v>45506</v>
      </c>
      <c r="L7" s="217" t="s">
        <v>17</v>
      </c>
      <c r="M7" s="218" t="s">
        <v>175</v>
      </c>
      <c r="N7" s="215">
        <v>1</v>
      </c>
      <c r="O7" s="215"/>
      <c r="P7" s="221">
        <v>45537</v>
      </c>
      <c r="Q7" s="217" t="s">
        <v>18</v>
      </c>
      <c r="R7" s="218" t="s">
        <v>175</v>
      </c>
      <c r="S7" s="215">
        <v>1</v>
      </c>
      <c r="T7" s="219"/>
      <c r="Z7" s="208"/>
      <c r="AC7" s="208"/>
      <c r="AG7" s="208"/>
      <c r="AJ7" s="208"/>
      <c r="AN7" s="208"/>
      <c r="AQ7" s="208"/>
      <c r="AU7" s="208"/>
    </row>
    <row r="8" spans="1:47" x14ac:dyDescent="0.2">
      <c r="A8" s="212">
        <v>45453</v>
      </c>
      <c r="B8" s="220" t="s">
        <v>18</v>
      </c>
      <c r="C8" s="218" t="s">
        <v>175</v>
      </c>
      <c r="D8" s="215">
        <v>1</v>
      </c>
      <c r="E8" s="215"/>
      <c r="F8" s="221">
        <v>45476</v>
      </c>
      <c r="G8" s="217" t="s">
        <v>16</v>
      </c>
      <c r="H8" s="218" t="s">
        <v>175</v>
      </c>
      <c r="I8" s="215">
        <v>1</v>
      </c>
      <c r="J8" s="215"/>
      <c r="K8" s="221">
        <v>45507</v>
      </c>
      <c r="L8" s="222" t="s">
        <v>20</v>
      </c>
      <c r="M8" s="214"/>
      <c r="N8" s="215"/>
      <c r="O8" s="215"/>
      <c r="P8" s="221">
        <v>45538</v>
      </c>
      <c r="Q8" s="217" t="s">
        <v>21</v>
      </c>
      <c r="R8" s="218" t="s">
        <v>175</v>
      </c>
      <c r="S8" s="215">
        <v>1</v>
      </c>
      <c r="T8" s="219"/>
      <c r="Z8" s="208"/>
      <c r="AC8" s="208"/>
      <c r="AG8" s="208"/>
      <c r="AJ8" s="208"/>
      <c r="AN8" s="208"/>
      <c r="AQ8" s="208"/>
      <c r="AU8" s="208"/>
    </row>
    <row r="9" spans="1:47" ht="14.25" customHeight="1" x14ac:dyDescent="0.2">
      <c r="A9" s="212">
        <v>45454</v>
      </c>
      <c r="B9" s="220" t="s">
        <v>21</v>
      </c>
      <c r="C9" s="218" t="s">
        <v>175</v>
      </c>
      <c r="D9" s="215">
        <v>1</v>
      </c>
      <c r="E9" s="215"/>
      <c r="F9" s="221">
        <v>45477</v>
      </c>
      <c r="G9" s="217" t="s">
        <v>19</v>
      </c>
      <c r="H9" s="218" t="s">
        <v>175</v>
      </c>
      <c r="I9" s="215">
        <v>1</v>
      </c>
      <c r="J9" s="215"/>
      <c r="K9" s="221">
        <v>45508</v>
      </c>
      <c r="L9" s="217" t="s">
        <v>22</v>
      </c>
      <c r="M9" s="218" t="s">
        <v>175</v>
      </c>
      <c r="N9" s="215">
        <v>1</v>
      </c>
      <c r="O9" s="215"/>
      <c r="P9" s="221">
        <v>45539</v>
      </c>
      <c r="Q9" s="217" t="s">
        <v>16</v>
      </c>
      <c r="R9" s="218" t="s">
        <v>175</v>
      </c>
      <c r="S9" s="215">
        <v>1</v>
      </c>
      <c r="T9" s="219"/>
      <c r="Z9" s="208"/>
      <c r="AC9" s="208"/>
      <c r="AG9" s="208"/>
      <c r="AJ9" s="208"/>
      <c r="AN9" s="208"/>
      <c r="AQ9" s="208"/>
      <c r="AU9" s="208"/>
    </row>
    <row r="10" spans="1:47" ht="14.25" customHeight="1" x14ac:dyDescent="0.2">
      <c r="A10" s="212">
        <v>45455</v>
      </c>
      <c r="B10" s="220" t="s">
        <v>16</v>
      </c>
      <c r="C10" s="218" t="s">
        <v>175</v>
      </c>
      <c r="D10" s="215">
        <v>1</v>
      </c>
      <c r="E10" s="215"/>
      <c r="F10" s="221">
        <v>45478</v>
      </c>
      <c r="G10" s="217" t="s">
        <v>17</v>
      </c>
      <c r="H10" s="218" t="s">
        <v>175</v>
      </c>
      <c r="I10" s="215">
        <v>1</v>
      </c>
      <c r="J10" s="215"/>
      <c r="K10" s="221">
        <v>45509</v>
      </c>
      <c r="L10" s="217" t="s">
        <v>18</v>
      </c>
      <c r="M10" s="218" t="s">
        <v>175</v>
      </c>
      <c r="N10" s="215">
        <v>1</v>
      </c>
      <c r="O10" s="215"/>
      <c r="P10" s="221">
        <v>45540</v>
      </c>
      <c r="Q10" s="217" t="s">
        <v>19</v>
      </c>
      <c r="R10" s="218" t="s">
        <v>175</v>
      </c>
      <c r="S10" s="215">
        <v>1</v>
      </c>
      <c r="T10" s="219"/>
      <c r="Z10" s="208"/>
      <c r="AC10" s="208"/>
      <c r="AG10" s="208"/>
      <c r="AJ10" s="208"/>
      <c r="AN10" s="208"/>
      <c r="AQ10" s="208"/>
      <c r="AU10" s="208"/>
    </row>
    <row r="11" spans="1:47" ht="14.25" customHeight="1" x14ac:dyDescent="0.2">
      <c r="A11" s="212">
        <v>45456</v>
      </c>
      <c r="B11" s="220" t="s">
        <v>19</v>
      </c>
      <c r="C11" s="218" t="s">
        <v>175</v>
      </c>
      <c r="D11" s="215">
        <v>1</v>
      </c>
      <c r="E11" s="215"/>
      <c r="F11" s="221">
        <v>45479</v>
      </c>
      <c r="G11" s="222" t="s">
        <v>20</v>
      </c>
      <c r="H11" s="214"/>
      <c r="I11" s="215"/>
      <c r="J11" s="215"/>
      <c r="K11" s="221">
        <v>45510</v>
      </c>
      <c r="L11" s="217" t="s">
        <v>21</v>
      </c>
      <c r="M11" s="218" t="s">
        <v>175</v>
      </c>
      <c r="N11" s="215">
        <v>1</v>
      </c>
      <c r="O11" s="215"/>
      <c r="P11" s="221">
        <v>45541</v>
      </c>
      <c r="Q11" s="217" t="s">
        <v>17</v>
      </c>
      <c r="R11" s="218" t="s">
        <v>175</v>
      </c>
      <c r="S11" s="215">
        <v>1</v>
      </c>
      <c r="T11" s="219"/>
      <c r="Z11" s="208"/>
      <c r="AC11" s="208"/>
      <c r="AG11" s="208"/>
      <c r="AJ11" s="208"/>
      <c r="AN11" s="208"/>
      <c r="AQ11" s="208"/>
      <c r="AU11" s="208"/>
    </row>
    <row r="12" spans="1:47" ht="14.25" customHeight="1" x14ac:dyDescent="0.2">
      <c r="A12" s="212">
        <v>45457</v>
      </c>
      <c r="B12" s="220" t="s">
        <v>17</v>
      </c>
      <c r="C12" s="218" t="s">
        <v>175</v>
      </c>
      <c r="D12" s="215">
        <v>1</v>
      </c>
      <c r="E12" s="215"/>
      <c r="F12" s="221">
        <v>45480</v>
      </c>
      <c r="G12" s="217" t="s">
        <v>22</v>
      </c>
      <c r="H12" s="218" t="s">
        <v>175</v>
      </c>
      <c r="I12" s="215">
        <v>1</v>
      </c>
      <c r="J12" s="215"/>
      <c r="K12" s="221">
        <v>45511</v>
      </c>
      <c r="L12" s="217" t="s">
        <v>16</v>
      </c>
      <c r="M12" s="218" t="s">
        <v>175</v>
      </c>
      <c r="N12" s="215">
        <v>1</v>
      </c>
      <c r="O12" s="215"/>
      <c r="P12" s="221">
        <v>45542</v>
      </c>
      <c r="Q12" s="222" t="s">
        <v>20</v>
      </c>
      <c r="R12" s="214"/>
      <c r="S12" s="215"/>
      <c r="T12" s="219"/>
      <c r="Z12" s="208"/>
      <c r="AC12" s="208"/>
      <c r="AG12" s="208"/>
      <c r="AJ12" s="208"/>
      <c r="AN12" s="208"/>
      <c r="AQ12" s="208"/>
      <c r="AU12" s="208"/>
    </row>
    <row r="13" spans="1:47" ht="14.25" customHeight="1" x14ac:dyDescent="0.2">
      <c r="A13" s="212">
        <v>45458</v>
      </c>
      <c r="B13" s="213" t="s">
        <v>20</v>
      </c>
      <c r="C13" s="214"/>
      <c r="D13" s="215"/>
      <c r="E13" s="215"/>
      <c r="F13" s="221">
        <v>45481</v>
      </c>
      <c r="G13" s="217" t="s">
        <v>18</v>
      </c>
      <c r="H13" s="218" t="s">
        <v>175</v>
      </c>
      <c r="I13" s="215">
        <v>1</v>
      </c>
      <c r="J13" s="215"/>
      <c r="K13" s="221">
        <v>45512</v>
      </c>
      <c r="L13" s="217" t="s">
        <v>19</v>
      </c>
      <c r="M13" s="218" t="s">
        <v>175</v>
      </c>
      <c r="N13" s="215">
        <v>1</v>
      </c>
      <c r="O13" s="215"/>
      <c r="P13" s="221"/>
      <c r="Q13" s="217"/>
      <c r="R13" s="223"/>
      <c r="S13" s="224"/>
      <c r="T13" s="219"/>
      <c r="Z13" s="208"/>
      <c r="AC13" s="208"/>
      <c r="AG13" s="208"/>
      <c r="AJ13" s="208"/>
      <c r="AN13" s="208"/>
      <c r="AQ13" s="208"/>
      <c r="AU13" s="208"/>
    </row>
    <row r="14" spans="1:47" ht="14.25" customHeight="1" x14ac:dyDescent="0.2">
      <c r="A14" s="212">
        <v>45459</v>
      </c>
      <c r="B14" s="220" t="s">
        <v>22</v>
      </c>
      <c r="C14" s="218" t="s">
        <v>175</v>
      </c>
      <c r="D14" s="215">
        <v>1</v>
      </c>
      <c r="E14" s="215"/>
      <c r="F14" s="221">
        <v>45482</v>
      </c>
      <c r="G14" s="217" t="s">
        <v>21</v>
      </c>
      <c r="H14" s="218" t="s">
        <v>175</v>
      </c>
      <c r="I14" s="215">
        <v>1</v>
      </c>
      <c r="J14" s="215"/>
      <c r="K14" s="221">
        <v>45513</v>
      </c>
      <c r="L14" s="217" t="s">
        <v>17</v>
      </c>
      <c r="M14" s="218" t="s">
        <v>175</v>
      </c>
      <c r="N14" s="215">
        <v>1</v>
      </c>
      <c r="O14" s="215"/>
      <c r="P14" s="221"/>
      <c r="Q14" s="217"/>
      <c r="R14" s="223"/>
      <c r="S14" s="215"/>
      <c r="T14" s="219"/>
      <c r="Z14" s="208"/>
      <c r="AC14" s="208"/>
      <c r="AG14" s="208"/>
      <c r="AJ14" s="208"/>
      <c r="AN14" s="208"/>
      <c r="AQ14" s="208"/>
      <c r="AU14" s="208"/>
    </row>
    <row r="15" spans="1:47" ht="14.25" customHeight="1" x14ac:dyDescent="0.2">
      <c r="A15" s="212">
        <v>45460</v>
      </c>
      <c r="B15" s="220" t="s">
        <v>18</v>
      </c>
      <c r="C15" s="218" t="s">
        <v>175</v>
      </c>
      <c r="D15" s="215">
        <v>1</v>
      </c>
      <c r="E15" s="215"/>
      <c r="F15" s="221">
        <v>45483</v>
      </c>
      <c r="G15" s="217" t="s">
        <v>16</v>
      </c>
      <c r="H15" s="218" t="s">
        <v>175</v>
      </c>
      <c r="I15" s="215">
        <v>1</v>
      </c>
      <c r="J15" s="215"/>
      <c r="K15" s="221">
        <v>45514</v>
      </c>
      <c r="L15" s="222" t="s">
        <v>20</v>
      </c>
      <c r="M15" s="214"/>
      <c r="N15" s="215"/>
      <c r="O15" s="215"/>
      <c r="P15" s="221"/>
      <c r="Q15" s="217"/>
      <c r="R15" s="223"/>
      <c r="S15" s="224"/>
      <c r="T15" s="219"/>
      <c r="Z15" s="208"/>
      <c r="AC15" s="208"/>
      <c r="AG15" s="208"/>
      <c r="AJ15" s="208"/>
      <c r="AN15" s="208"/>
      <c r="AQ15" s="208"/>
      <c r="AU15" s="208"/>
    </row>
    <row r="16" spans="1:47" ht="14.25" customHeight="1" x14ac:dyDescent="0.2">
      <c r="A16" s="212">
        <v>45461</v>
      </c>
      <c r="B16" s="220" t="s">
        <v>21</v>
      </c>
      <c r="C16" s="218" t="s">
        <v>175</v>
      </c>
      <c r="D16" s="215">
        <v>1</v>
      </c>
      <c r="E16" s="215"/>
      <c r="F16" s="221">
        <v>45484</v>
      </c>
      <c r="G16" s="217" t="s">
        <v>19</v>
      </c>
      <c r="H16" s="218" t="s">
        <v>175</v>
      </c>
      <c r="I16" s="215">
        <v>1</v>
      </c>
      <c r="J16" s="215"/>
      <c r="K16" s="221">
        <v>45515</v>
      </c>
      <c r="L16" s="217" t="s">
        <v>22</v>
      </c>
      <c r="M16" s="218" t="s">
        <v>175</v>
      </c>
      <c r="N16" s="215">
        <v>1</v>
      </c>
      <c r="O16" s="215"/>
      <c r="P16" s="221"/>
      <c r="Q16" s="217"/>
      <c r="R16" s="223"/>
      <c r="S16" s="224"/>
      <c r="T16" s="225"/>
      <c r="Z16" s="208"/>
      <c r="AC16" s="208"/>
      <c r="AG16" s="208"/>
      <c r="AJ16" s="208"/>
      <c r="AN16" s="208"/>
      <c r="AQ16" s="208"/>
      <c r="AU16" s="208"/>
    </row>
    <row r="17" spans="1:47" ht="14.25" customHeight="1" x14ac:dyDescent="0.2">
      <c r="A17" s="212">
        <v>45462</v>
      </c>
      <c r="B17" s="220" t="s">
        <v>16</v>
      </c>
      <c r="C17" s="218" t="s">
        <v>175</v>
      </c>
      <c r="D17" s="215">
        <v>1</v>
      </c>
      <c r="E17" s="215"/>
      <c r="F17" s="221">
        <v>45485</v>
      </c>
      <c r="G17" s="217" t="s">
        <v>17</v>
      </c>
      <c r="H17" s="218" t="s">
        <v>175</v>
      </c>
      <c r="I17" s="215">
        <v>1</v>
      </c>
      <c r="J17" s="215"/>
      <c r="K17" s="221">
        <v>45516</v>
      </c>
      <c r="L17" s="217" t="s">
        <v>18</v>
      </c>
      <c r="M17" s="218" t="s">
        <v>175</v>
      </c>
      <c r="N17" s="215">
        <v>1</v>
      </c>
      <c r="O17" s="215"/>
      <c r="P17" s="221"/>
      <c r="Q17" s="217"/>
      <c r="R17" s="223"/>
      <c r="S17" s="224"/>
      <c r="T17" s="225"/>
      <c r="Z17" s="208"/>
      <c r="AC17" s="208"/>
      <c r="AG17" s="208"/>
      <c r="AJ17" s="208"/>
      <c r="AN17" s="208"/>
      <c r="AQ17" s="208"/>
      <c r="AU17" s="208"/>
    </row>
    <row r="18" spans="1:47" ht="14.25" customHeight="1" x14ac:dyDescent="0.2">
      <c r="A18" s="212">
        <v>45463</v>
      </c>
      <c r="B18" s="220" t="s">
        <v>19</v>
      </c>
      <c r="C18" s="218" t="s">
        <v>175</v>
      </c>
      <c r="D18" s="215">
        <v>1</v>
      </c>
      <c r="E18" s="215"/>
      <c r="F18" s="221">
        <v>45486</v>
      </c>
      <c r="G18" s="222" t="s">
        <v>20</v>
      </c>
      <c r="H18" s="214"/>
      <c r="I18" s="215"/>
      <c r="J18" s="215"/>
      <c r="K18" s="221">
        <v>45517</v>
      </c>
      <c r="L18" s="217" t="s">
        <v>21</v>
      </c>
      <c r="M18" s="218" t="s">
        <v>175</v>
      </c>
      <c r="N18" s="215">
        <v>1</v>
      </c>
      <c r="O18" s="215"/>
      <c r="P18" s="221"/>
      <c r="Q18" s="217"/>
      <c r="R18" s="223"/>
      <c r="S18" s="224"/>
      <c r="T18" s="225"/>
      <c r="Z18" s="208"/>
      <c r="AC18" s="208"/>
      <c r="AG18" s="208"/>
      <c r="AJ18" s="208"/>
      <c r="AN18" s="208"/>
      <c r="AQ18" s="208"/>
      <c r="AU18" s="208"/>
    </row>
    <row r="19" spans="1:47" ht="14.25" customHeight="1" x14ac:dyDescent="0.2">
      <c r="A19" s="212">
        <v>45464</v>
      </c>
      <c r="B19" s="220" t="s">
        <v>17</v>
      </c>
      <c r="C19" s="218" t="s">
        <v>175</v>
      </c>
      <c r="D19" s="215">
        <v>1</v>
      </c>
      <c r="E19" s="215"/>
      <c r="F19" s="221">
        <v>45487</v>
      </c>
      <c r="G19" s="217" t="s">
        <v>22</v>
      </c>
      <c r="H19" s="218" t="s">
        <v>175</v>
      </c>
      <c r="I19" s="215">
        <v>1</v>
      </c>
      <c r="J19" s="215"/>
      <c r="K19" s="221">
        <v>45518</v>
      </c>
      <c r="L19" s="217" t="s">
        <v>16</v>
      </c>
      <c r="M19" s="218" t="s">
        <v>175</v>
      </c>
      <c r="N19" s="215">
        <v>1</v>
      </c>
      <c r="O19" s="215"/>
      <c r="P19" s="221"/>
      <c r="Q19" s="217"/>
      <c r="R19" s="223"/>
      <c r="S19" s="224"/>
      <c r="T19" s="225"/>
      <c r="Z19" s="208"/>
      <c r="AC19" s="208"/>
      <c r="AG19" s="208"/>
      <c r="AJ19" s="208"/>
      <c r="AN19" s="208"/>
      <c r="AQ19" s="208"/>
      <c r="AU19" s="208"/>
    </row>
    <row r="20" spans="1:47" ht="14.25" customHeight="1" x14ac:dyDescent="0.2">
      <c r="A20" s="212">
        <v>45465</v>
      </c>
      <c r="B20" s="213" t="s">
        <v>20</v>
      </c>
      <c r="C20" s="214"/>
      <c r="D20" s="215"/>
      <c r="E20" s="215"/>
      <c r="F20" s="221">
        <v>45488</v>
      </c>
      <c r="G20" s="217" t="s">
        <v>18</v>
      </c>
      <c r="H20" s="218" t="s">
        <v>175</v>
      </c>
      <c r="I20" s="215">
        <v>1</v>
      </c>
      <c r="J20" s="215"/>
      <c r="K20" s="221">
        <v>45519</v>
      </c>
      <c r="L20" s="222" t="s">
        <v>19</v>
      </c>
      <c r="M20" s="218"/>
      <c r="N20" s="215"/>
      <c r="O20" s="215"/>
      <c r="P20" s="221"/>
      <c r="Q20" s="217"/>
      <c r="R20" s="214"/>
      <c r="S20" s="215"/>
      <c r="T20" s="225"/>
      <c r="Z20" s="208"/>
      <c r="AC20" s="208"/>
      <c r="AG20" s="208"/>
      <c r="AJ20" s="208"/>
      <c r="AN20" s="208"/>
      <c r="AQ20" s="208"/>
      <c r="AU20" s="208"/>
    </row>
    <row r="21" spans="1:47" ht="14.25" customHeight="1" x14ac:dyDescent="0.2">
      <c r="A21" s="212">
        <v>45466</v>
      </c>
      <c r="B21" s="220" t="s">
        <v>22</v>
      </c>
      <c r="C21" s="218" t="s">
        <v>175</v>
      </c>
      <c r="D21" s="215">
        <v>1</v>
      </c>
      <c r="E21" s="215"/>
      <c r="F21" s="221">
        <v>45489</v>
      </c>
      <c r="G21" s="217" t="s">
        <v>21</v>
      </c>
      <c r="H21" s="218" t="s">
        <v>175</v>
      </c>
      <c r="I21" s="215">
        <v>1</v>
      </c>
      <c r="J21" s="215"/>
      <c r="K21" s="221">
        <v>45520</v>
      </c>
      <c r="L21" s="217" t="s">
        <v>17</v>
      </c>
      <c r="M21" s="218" t="s">
        <v>175</v>
      </c>
      <c r="N21" s="215">
        <v>1</v>
      </c>
      <c r="O21" s="215"/>
      <c r="P21" s="221"/>
      <c r="Q21" s="217"/>
      <c r="R21" s="223"/>
      <c r="S21" s="215"/>
      <c r="T21" s="219"/>
      <c r="Z21" s="208"/>
      <c r="AC21" s="208"/>
      <c r="AG21" s="208"/>
      <c r="AJ21" s="208"/>
      <c r="AN21" s="208"/>
      <c r="AQ21" s="208"/>
      <c r="AU21" s="208"/>
    </row>
    <row r="22" spans="1:47" ht="14.25" customHeight="1" x14ac:dyDescent="0.2">
      <c r="A22" s="212">
        <v>45467</v>
      </c>
      <c r="B22" s="220" t="s">
        <v>18</v>
      </c>
      <c r="C22" s="218" t="s">
        <v>175</v>
      </c>
      <c r="D22" s="215">
        <v>1</v>
      </c>
      <c r="E22" s="215"/>
      <c r="F22" s="221">
        <v>45490</v>
      </c>
      <c r="G22" s="217" t="s">
        <v>16</v>
      </c>
      <c r="H22" s="218" t="s">
        <v>175</v>
      </c>
      <c r="I22" s="215">
        <v>1</v>
      </c>
      <c r="J22" s="215"/>
      <c r="K22" s="221">
        <v>45521</v>
      </c>
      <c r="L22" s="222" t="s">
        <v>20</v>
      </c>
      <c r="M22" s="214"/>
      <c r="N22" s="215"/>
      <c r="O22" s="215"/>
      <c r="P22" s="221"/>
      <c r="Q22" s="217"/>
      <c r="R22" s="223"/>
      <c r="S22" s="224"/>
      <c r="T22" s="219"/>
      <c r="Z22" s="208"/>
      <c r="AC22" s="208"/>
      <c r="AG22" s="208"/>
      <c r="AJ22" s="208"/>
      <c r="AN22" s="208"/>
      <c r="AQ22" s="208"/>
      <c r="AU22" s="208"/>
    </row>
    <row r="23" spans="1:47" ht="14.25" customHeight="1" x14ac:dyDescent="0.2">
      <c r="A23" s="212">
        <v>45468</v>
      </c>
      <c r="B23" s="220" t="s">
        <v>21</v>
      </c>
      <c r="C23" s="218" t="s">
        <v>175</v>
      </c>
      <c r="D23" s="215">
        <v>1</v>
      </c>
      <c r="E23" s="215"/>
      <c r="F23" s="221">
        <v>45491</v>
      </c>
      <c r="G23" s="217" t="s">
        <v>19</v>
      </c>
      <c r="H23" s="218" t="s">
        <v>175</v>
      </c>
      <c r="I23" s="215">
        <v>1</v>
      </c>
      <c r="J23" s="215"/>
      <c r="K23" s="221">
        <v>45522</v>
      </c>
      <c r="L23" s="217" t="s">
        <v>22</v>
      </c>
      <c r="M23" s="218" t="s">
        <v>175</v>
      </c>
      <c r="N23" s="215">
        <v>1</v>
      </c>
      <c r="O23" s="215"/>
      <c r="P23" s="221"/>
      <c r="Q23" s="217"/>
      <c r="R23" s="223"/>
      <c r="S23" s="224"/>
      <c r="T23" s="225"/>
      <c r="Z23" s="208"/>
      <c r="AC23" s="208"/>
      <c r="AG23" s="208"/>
      <c r="AJ23" s="208"/>
      <c r="AN23" s="208"/>
      <c r="AQ23" s="208"/>
      <c r="AU23" s="208"/>
    </row>
    <row r="24" spans="1:47" ht="14.25" customHeight="1" x14ac:dyDescent="0.2">
      <c r="A24" s="212">
        <v>45469</v>
      </c>
      <c r="B24" s="220" t="s">
        <v>16</v>
      </c>
      <c r="C24" s="218" t="s">
        <v>175</v>
      </c>
      <c r="D24" s="215">
        <v>1</v>
      </c>
      <c r="E24" s="215"/>
      <c r="F24" s="221">
        <v>45492</v>
      </c>
      <c r="G24" s="217" t="s">
        <v>17</v>
      </c>
      <c r="H24" s="218" t="s">
        <v>175</v>
      </c>
      <c r="I24" s="215">
        <v>1</v>
      </c>
      <c r="J24" s="215"/>
      <c r="K24" s="221">
        <v>45523</v>
      </c>
      <c r="L24" s="217" t="s">
        <v>18</v>
      </c>
      <c r="M24" s="218" t="s">
        <v>175</v>
      </c>
      <c r="N24" s="215">
        <v>1</v>
      </c>
      <c r="O24" s="215"/>
      <c r="P24" s="221"/>
      <c r="Q24" s="217"/>
      <c r="R24" s="223"/>
      <c r="S24" s="224"/>
      <c r="T24" s="225"/>
      <c r="Z24" s="208"/>
      <c r="AC24" s="208"/>
      <c r="AG24" s="208"/>
      <c r="AJ24" s="208"/>
      <c r="AN24" s="208"/>
      <c r="AQ24" s="208"/>
      <c r="AU24" s="208"/>
    </row>
    <row r="25" spans="1:47" ht="14.25" customHeight="1" x14ac:dyDescent="0.2">
      <c r="A25" s="212">
        <v>45470</v>
      </c>
      <c r="B25" s="220" t="s">
        <v>19</v>
      </c>
      <c r="C25" s="218" t="s">
        <v>175</v>
      </c>
      <c r="D25" s="215">
        <v>1</v>
      </c>
      <c r="E25" s="215"/>
      <c r="F25" s="221">
        <v>45493</v>
      </c>
      <c r="G25" s="222" t="s">
        <v>20</v>
      </c>
      <c r="H25" s="214"/>
      <c r="I25" s="215"/>
      <c r="J25" s="215"/>
      <c r="K25" s="221">
        <v>45524</v>
      </c>
      <c r="L25" s="217" t="s">
        <v>21</v>
      </c>
      <c r="M25" s="218" t="s">
        <v>175</v>
      </c>
      <c r="N25" s="215">
        <v>1</v>
      </c>
      <c r="O25" s="215"/>
      <c r="P25" s="221"/>
      <c r="Q25" s="217"/>
      <c r="R25" s="223"/>
      <c r="S25" s="224"/>
      <c r="T25" s="225"/>
      <c r="Z25" s="208"/>
      <c r="AC25" s="208"/>
      <c r="AG25" s="208"/>
      <c r="AJ25" s="208"/>
      <c r="AN25" s="208"/>
      <c r="AQ25" s="208"/>
      <c r="AU25" s="208"/>
    </row>
    <row r="26" spans="1:47" ht="14.25" customHeight="1" x14ac:dyDescent="0.2">
      <c r="A26" s="212">
        <v>45471</v>
      </c>
      <c r="B26" s="220" t="s">
        <v>17</v>
      </c>
      <c r="C26" s="218" t="s">
        <v>175</v>
      </c>
      <c r="D26" s="215">
        <v>1</v>
      </c>
      <c r="E26" s="215"/>
      <c r="F26" s="221">
        <v>45494</v>
      </c>
      <c r="G26" s="217" t="s">
        <v>22</v>
      </c>
      <c r="H26" s="218" t="s">
        <v>175</v>
      </c>
      <c r="I26" s="215">
        <v>1</v>
      </c>
      <c r="J26" s="215"/>
      <c r="K26" s="221">
        <v>45525</v>
      </c>
      <c r="L26" s="217" t="s">
        <v>16</v>
      </c>
      <c r="M26" s="218" t="s">
        <v>175</v>
      </c>
      <c r="N26" s="215">
        <v>1</v>
      </c>
      <c r="O26" s="215"/>
      <c r="P26" s="221"/>
      <c r="Q26" s="217"/>
      <c r="R26" s="223"/>
      <c r="S26" s="224"/>
      <c r="T26" s="225"/>
      <c r="Z26" s="208"/>
      <c r="AC26" s="208"/>
      <c r="AG26" s="208"/>
      <c r="AJ26" s="208"/>
      <c r="AN26" s="208"/>
      <c r="AQ26" s="208"/>
      <c r="AU26" s="208"/>
    </row>
    <row r="27" spans="1:47" ht="14.25" customHeight="1" x14ac:dyDescent="0.2">
      <c r="A27" s="212">
        <v>45472</v>
      </c>
      <c r="B27" s="213" t="s">
        <v>20</v>
      </c>
      <c r="C27" s="214"/>
      <c r="D27" s="215"/>
      <c r="E27" s="215"/>
      <c r="F27" s="221">
        <v>45495</v>
      </c>
      <c r="G27" s="217" t="s">
        <v>18</v>
      </c>
      <c r="H27" s="218" t="s">
        <v>175</v>
      </c>
      <c r="I27" s="215">
        <v>1</v>
      </c>
      <c r="J27" s="215"/>
      <c r="K27" s="221">
        <v>45526</v>
      </c>
      <c r="L27" s="217" t="s">
        <v>19</v>
      </c>
      <c r="M27" s="218" t="s">
        <v>175</v>
      </c>
      <c r="N27" s="215">
        <v>1</v>
      </c>
      <c r="O27" s="215"/>
      <c r="P27" s="221"/>
      <c r="Q27" s="217"/>
      <c r="R27" s="214"/>
      <c r="S27" s="215"/>
      <c r="T27" s="225"/>
      <c r="Z27" s="208"/>
      <c r="AC27" s="208"/>
      <c r="AG27" s="208"/>
      <c r="AJ27" s="208"/>
      <c r="AN27" s="208"/>
      <c r="AQ27" s="208"/>
      <c r="AU27" s="208"/>
    </row>
    <row r="28" spans="1:47" ht="14.25" customHeight="1" x14ac:dyDescent="0.2">
      <c r="A28" s="212">
        <v>45473</v>
      </c>
      <c r="B28" s="220" t="s">
        <v>22</v>
      </c>
      <c r="C28" s="218" t="s">
        <v>175</v>
      </c>
      <c r="D28" s="215">
        <v>1</v>
      </c>
      <c r="E28" s="215"/>
      <c r="F28" s="221">
        <v>45496</v>
      </c>
      <c r="G28" s="217" t="s">
        <v>21</v>
      </c>
      <c r="H28" s="218" t="s">
        <v>175</v>
      </c>
      <c r="I28" s="215">
        <v>1</v>
      </c>
      <c r="J28" s="215"/>
      <c r="K28" s="221">
        <v>45527</v>
      </c>
      <c r="L28" s="217" t="s">
        <v>17</v>
      </c>
      <c r="M28" s="218" t="s">
        <v>175</v>
      </c>
      <c r="N28" s="215">
        <v>1</v>
      </c>
      <c r="O28" s="215"/>
      <c r="P28" s="221"/>
      <c r="Q28" s="217"/>
      <c r="R28" s="223"/>
      <c r="S28" s="224"/>
      <c r="T28" s="225"/>
      <c r="Z28" s="208"/>
      <c r="AC28" s="208"/>
      <c r="AG28" s="208"/>
      <c r="AJ28" s="208"/>
      <c r="AN28" s="208"/>
      <c r="AQ28" s="208"/>
      <c r="AU28" s="208"/>
    </row>
    <row r="29" spans="1:47" ht="14.25" customHeight="1" x14ac:dyDescent="0.2">
      <c r="A29" s="226"/>
      <c r="B29" s="227"/>
      <c r="C29" s="214"/>
      <c r="D29" s="214"/>
      <c r="E29" s="215"/>
      <c r="F29" s="221">
        <v>45497</v>
      </c>
      <c r="G29" s="217" t="s">
        <v>16</v>
      </c>
      <c r="H29" s="218" t="s">
        <v>175</v>
      </c>
      <c r="I29" s="215">
        <v>1</v>
      </c>
      <c r="J29" s="215"/>
      <c r="K29" s="221">
        <v>45528</v>
      </c>
      <c r="L29" s="222" t="s">
        <v>20</v>
      </c>
      <c r="M29" s="214"/>
      <c r="N29" s="215"/>
      <c r="O29" s="215"/>
      <c r="P29" s="221"/>
      <c r="Q29" s="217"/>
      <c r="R29" s="223"/>
      <c r="S29" s="224"/>
      <c r="T29" s="225"/>
      <c r="Z29" s="208"/>
      <c r="AC29" s="208"/>
      <c r="AG29" s="208"/>
      <c r="AJ29" s="208"/>
      <c r="AN29" s="208"/>
      <c r="AQ29" s="208"/>
      <c r="AU29" s="208"/>
    </row>
    <row r="30" spans="1:47" ht="14.25" customHeight="1" x14ac:dyDescent="0.2">
      <c r="A30" s="226"/>
      <c r="B30" s="227"/>
      <c r="C30" s="214"/>
      <c r="D30" s="214"/>
      <c r="E30" s="215"/>
      <c r="F30" s="221">
        <v>45498</v>
      </c>
      <c r="G30" s="217" t="s">
        <v>19</v>
      </c>
      <c r="H30" s="218" t="s">
        <v>175</v>
      </c>
      <c r="I30" s="215">
        <v>1</v>
      </c>
      <c r="J30" s="215"/>
      <c r="K30" s="221">
        <v>45529</v>
      </c>
      <c r="L30" s="217" t="s">
        <v>22</v>
      </c>
      <c r="M30" s="218" t="s">
        <v>175</v>
      </c>
      <c r="N30" s="215">
        <v>1</v>
      </c>
      <c r="O30" s="215"/>
      <c r="P30" s="221"/>
      <c r="Q30" s="217"/>
      <c r="R30" s="223"/>
      <c r="S30" s="224"/>
      <c r="T30" s="225"/>
      <c r="Z30" s="208"/>
      <c r="AC30" s="208"/>
      <c r="AG30" s="208"/>
      <c r="AJ30" s="208"/>
      <c r="AN30" s="208"/>
      <c r="AQ30" s="208"/>
      <c r="AU30" s="208"/>
    </row>
    <row r="31" spans="1:47" ht="14.25" customHeight="1" x14ac:dyDescent="0.2">
      <c r="A31" s="226"/>
      <c r="B31" s="227"/>
      <c r="C31" s="214"/>
      <c r="D31" s="214"/>
      <c r="E31" s="215"/>
      <c r="F31" s="221">
        <v>45499</v>
      </c>
      <c r="G31" s="217" t="s">
        <v>17</v>
      </c>
      <c r="H31" s="218" t="s">
        <v>175</v>
      </c>
      <c r="I31" s="215">
        <v>1</v>
      </c>
      <c r="J31" s="215"/>
      <c r="K31" s="221">
        <v>45530</v>
      </c>
      <c r="L31" s="217" t="s">
        <v>18</v>
      </c>
      <c r="M31" s="218" t="s">
        <v>175</v>
      </c>
      <c r="N31" s="215">
        <v>1</v>
      </c>
      <c r="O31" s="215"/>
      <c r="P31" s="221"/>
      <c r="Q31" s="217"/>
      <c r="R31" s="214"/>
      <c r="S31" s="215"/>
      <c r="T31" s="225"/>
      <c r="Z31" s="208"/>
      <c r="AC31" s="208"/>
      <c r="AG31" s="208"/>
      <c r="AJ31" s="208"/>
      <c r="AN31" s="208"/>
      <c r="AQ31" s="208"/>
      <c r="AU31" s="208"/>
    </row>
    <row r="32" spans="1:47" ht="14.25" customHeight="1" x14ac:dyDescent="0.2">
      <c r="A32" s="226"/>
      <c r="B32" s="227"/>
      <c r="C32" s="214"/>
      <c r="D32" s="214"/>
      <c r="E32" s="215"/>
      <c r="F32" s="221">
        <v>45500</v>
      </c>
      <c r="G32" s="222" t="s">
        <v>20</v>
      </c>
      <c r="H32" s="214"/>
      <c r="I32" s="215"/>
      <c r="J32" s="215"/>
      <c r="K32" s="221">
        <v>45531</v>
      </c>
      <c r="L32" s="217" t="s">
        <v>21</v>
      </c>
      <c r="M32" s="218" t="s">
        <v>175</v>
      </c>
      <c r="N32" s="215">
        <v>1</v>
      </c>
      <c r="O32" s="215"/>
      <c r="P32" s="221"/>
      <c r="Q32" s="217"/>
      <c r="R32" s="223"/>
      <c r="S32" s="224"/>
      <c r="T32" s="225"/>
      <c r="Z32" s="208"/>
      <c r="AC32" s="208"/>
      <c r="AG32" s="208"/>
      <c r="AJ32" s="208"/>
      <c r="AN32" s="208"/>
      <c r="AQ32" s="208"/>
      <c r="AU32" s="208"/>
    </row>
    <row r="33" spans="1:47" ht="14.25" customHeight="1" x14ac:dyDescent="0.2">
      <c r="A33" s="226"/>
      <c r="B33" s="227"/>
      <c r="C33" s="214"/>
      <c r="D33" s="214"/>
      <c r="E33" s="215"/>
      <c r="F33" s="221">
        <v>45501</v>
      </c>
      <c r="G33" s="217" t="s">
        <v>22</v>
      </c>
      <c r="H33" s="218" t="s">
        <v>175</v>
      </c>
      <c r="I33" s="215">
        <v>1</v>
      </c>
      <c r="J33" s="215"/>
      <c r="K33" s="221">
        <v>45532</v>
      </c>
      <c r="L33" s="217" t="s">
        <v>16</v>
      </c>
      <c r="M33" s="218" t="s">
        <v>175</v>
      </c>
      <c r="N33" s="215">
        <v>1</v>
      </c>
      <c r="O33" s="215"/>
      <c r="P33" s="221"/>
      <c r="Q33" s="217"/>
      <c r="R33" s="223"/>
      <c r="S33" s="224"/>
      <c r="T33" s="225"/>
      <c r="Z33" s="208"/>
      <c r="AC33" s="208"/>
      <c r="AG33" s="208"/>
      <c r="AJ33" s="208"/>
      <c r="AN33" s="208"/>
      <c r="AQ33" s="208"/>
      <c r="AU33" s="208"/>
    </row>
    <row r="34" spans="1:47" x14ac:dyDescent="0.2">
      <c r="A34" s="226"/>
      <c r="B34" s="227"/>
      <c r="C34" s="214"/>
      <c r="D34" s="214"/>
      <c r="E34" s="215"/>
      <c r="F34" s="221">
        <v>45502</v>
      </c>
      <c r="G34" s="217" t="s">
        <v>18</v>
      </c>
      <c r="H34" s="218" t="s">
        <v>175</v>
      </c>
      <c r="I34" s="215">
        <v>1</v>
      </c>
      <c r="J34" s="215"/>
      <c r="K34" s="221">
        <v>45533</v>
      </c>
      <c r="L34" s="217" t="s">
        <v>19</v>
      </c>
      <c r="M34" s="218" t="s">
        <v>175</v>
      </c>
      <c r="N34" s="215">
        <v>1</v>
      </c>
      <c r="O34" s="215"/>
      <c r="P34" s="221"/>
      <c r="Q34" s="217"/>
      <c r="R34" s="214"/>
      <c r="S34" s="215"/>
      <c r="T34" s="225"/>
      <c r="Z34" s="208"/>
      <c r="AC34" s="208"/>
      <c r="AG34" s="208"/>
      <c r="AJ34" s="208"/>
      <c r="AN34" s="208"/>
      <c r="AQ34" s="208"/>
      <c r="AU34" s="208"/>
    </row>
    <row r="35" spans="1:47" x14ac:dyDescent="0.2">
      <c r="A35" s="226"/>
      <c r="B35" s="227"/>
      <c r="C35" s="214"/>
      <c r="D35" s="214"/>
      <c r="E35" s="215"/>
      <c r="F35" s="221">
        <v>45503</v>
      </c>
      <c r="G35" s="217" t="s">
        <v>21</v>
      </c>
      <c r="H35" s="218" t="s">
        <v>175</v>
      </c>
      <c r="I35" s="215">
        <v>1</v>
      </c>
      <c r="J35" s="215"/>
      <c r="K35" s="221">
        <v>45534</v>
      </c>
      <c r="L35" s="217" t="s">
        <v>17</v>
      </c>
      <c r="M35" s="218" t="s">
        <v>175</v>
      </c>
      <c r="N35" s="215">
        <v>1</v>
      </c>
      <c r="O35" s="215"/>
      <c r="P35" s="221"/>
      <c r="Q35" s="217"/>
      <c r="R35" s="223"/>
      <c r="S35" s="215"/>
      <c r="T35" s="219"/>
      <c r="Z35" s="208"/>
      <c r="AC35" s="208"/>
      <c r="AG35" s="208"/>
      <c r="AJ35" s="208"/>
      <c r="AN35" s="208"/>
      <c r="AQ35" s="208"/>
      <c r="AU35" s="208"/>
    </row>
    <row r="36" spans="1:47" ht="13.5" thickBot="1" x14ac:dyDescent="0.25">
      <c r="A36" s="228"/>
      <c r="B36" s="229"/>
      <c r="C36" s="230"/>
      <c r="D36" s="230"/>
      <c r="E36" s="231"/>
      <c r="F36" s="232">
        <v>45504</v>
      </c>
      <c r="G36" s="233" t="s">
        <v>16</v>
      </c>
      <c r="H36" s="218" t="s">
        <v>175</v>
      </c>
      <c r="I36" s="215">
        <v>1</v>
      </c>
      <c r="J36" s="234"/>
      <c r="K36" s="232">
        <v>45535</v>
      </c>
      <c r="L36" s="235" t="s">
        <v>20</v>
      </c>
      <c r="M36" s="236"/>
      <c r="N36" s="234"/>
      <c r="O36" s="234"/>
      <c r="P36" s="232"/>
      <c r="Q36" s="233"/>
      <c r="R36" s="237"/>
      <c r="S36" s="238"/>
      <c r="T36" s="239"/>
      <c r="Z36" s="208"/>
      <c r="AC36" s="208"/>
      <c r="AG36" s="208"/>
      <c r="AJ36" s="208"/>
      <c r="AN36" s="208"/>
      <c r="AQ36" s="208"/>
      <c r="AU36" s="208"/>
    </row>
    <row r="37" spans="1:47" x14ac:dyDescent="0.2">
      <c r="A37" s="240" t="s">
        <v>175</v>
      </c>
      <c r="B37" s="241"/>
      <c r="C37" s="241"/>
      <c r="D37" s="242">
        <f>SUM(D6:D36)</f>
        <v>19</v>
      </c>
      <c r="E37" s="243"/>
      <c r="F37" s="244"/>
      <c r="G37" s="245"/>
      <c r="H37" s="245"/>
      <c r="I37" s="242">
        <f>SUM(I6:I36)</f>
        <v>27</v>
      </c>
      <c r="J37" s="243"/>
      <c r="K37" s="246"/>
      <c r="L37" s="245"/>
      <c r="M37" s="245"/>
      <c r="N37" s="242">
        <f>SUM(N6:N36)</f>
        <v>25</v>
      </c>
      <c r="O37" s="243"/>
      <c r="P37" s="246"/>
      <c r="Q37" s="245"/>
      <c r="R37" s="245"/>
      <c r="S37" s="242">
        <f>SUM(S6:S36)</f>
        <v>6</v>
      </c>
      <c r="T37" s="247"/>
      <c r="U37" s="208">
        <f>SUM(B37:T37)</f>
        <v>77</v>
      </c>
      <c r="Z37" s="208"/>
      <c r="AC37" s="208"/>
      <c r="AG37" s="208"/>
      <c r="AJ37" s="208"/>
      <c r="AN37" s="208"/>
      <c r="AQ37" s="208"/>
      <c r="AU37" s="208"/>
    </row>
    <row r="38" spans="1:47" x14ac:dyDescent="0.2">
      <c r="A38" s="248"/>
      <c r="B38" s="249"/>
      <c r="C38" s="249"/>
      <c r="D38" s="250"/>
      <c r="E38" s="251"/>
      <c r="F38" s="252"/>
      <c r="G38" s="250"/>
      <c r="H38" s="250"/>
      <c r="I38" s="250"/>
      <c r="J38" s="251"/>
      <c r="K38" s="253"/>
      <c r="L38" s="250"/>
      <c r="M38" s="250"/>
      <c r="N38" s="250"/>
      <c r="O38" s="251"/>
      <c r="P38" s="253"/>
      <c r="Q38" s="250"/>
      <c r="R38" s="250"/>
      <c r="S38" s="250"/>
      <c r="T38" s="251"/>
      <c r="U38" s="208">
        <f>SUM(B38:T38)</f>
        <v>0</v>
      </c>
      <c r="Z38" s="208"/>
      <c r="AC38" s="208"/>
      <c r="AG38" s="208"/>
      <c r="AJ38" s="208"/>
      <c r="AN38" s="208"/>
      <c r="AQ38" s="208"/>
      <c r="AU38" s="208"/>
    </row>
    <row r="39" spans="1:47" ht="13.5" thickBot="1" x14ac:dyDescent="0.25">
      <c r="A39" s="254" t="s">
        <v>182</v>
      </c>
      <c r="B39" s="255"/>
      <c r="C39" s="255"/>
      <c r="D39" s="256"/>
      <c r="E39" s="257">
        <f>SUM(E6:E36)</f>
        <v>0</v>
      </c>
      <c r="F39" s="258"/>
      <c r="G39" s="256"/>
      <c r="H39" s="256"/>
      <c r="I39" s="256"/>
      <c r="J39" s="251">
        <f>SUM(J6:J36)</f>
        <v>0</v>
      </c>
      <c r="K39" s="259"/>
      <c r="L39" s="256"/>
      <c r="M39" s="256"/>
      <c r="N39" s="256"/>
      <c r="O39" s="251">
        <f>SUM(O6:O36)</f>
        <v>0</v>
      </c>
      <c r="P39" s="259"/>
      <c r="Q39" s="256"/>
      <c r="R39" s="256"/>
      <c r="S39" s="256"/>
      <c r="T39" s="251">
        <f>SUM(T6:T36)</f>
        <v>0</v>
      </c>
      <c r="U39" s="208">
        <f>SUM(B39:T39)</f>
        <v>0</v>
      </c>
      <c r="Z39" s="208"/>
      <c r="AC39" s="208"/>
      <c r="AG39" s="208"/>
      <c r="AJ39" s="208"/>
      <c r="AN39" s="208"/>
      <c r="AQ39" s="208"/>
      <c r="AU39" s="208"/>
    </row>
    <row r="40" spans="1:47" s="260" customFormat="1" x14ac:dyDescent="0.2">
      <c r="E40" s="261">
        <f>SUM(C37:E39)</f>
        <v>19</v>
      </c>
      <c r="F40" s="262"/>
      <c r="J40" s="263">
        <f>SUM(H37:J39)</f>
        <v>27</v>
      </c>
      <c r="K40" s="262"/>
      <c r="L40" s="262"/>
      <c r="O40" s="263">
        <f>SUM(M37:O39)</f>
        <v>25</v>
      </c>
      <c r="P40" s="262"/>
      <c r="Q40" s="262"/>
      <c r="R40" s="262"/>
      <c r="S40" s="262"/>
      <c r="T40" s="263">
        <f>SUM(S37:T39)</f>
        <v>6</v>
      </c>
      <c r="U40" s="264">
        <f>SUM(T40,O40,J40,E40)</f>
        <v>77</v>
      </c>
    </row>
    <row r="41" spans="1:47" x14ac:dyDescent="0.2">
      <c r="A41" s="208"/>
      <c r="B41" s="208"/>
      <c r="G41" s="208"/>
      <c r="H41" s="208"/>
      <c r="I41" s="208"/>
      <c r="J41" s="208"/>
      <c r="K41" s="265"/>
      <c r="L41" s="265"/>
      <c r="O41" s="208"/>
      <c r="T41" s="208"/>
      <c r="U41" s="208" t="s">
        <v>184</v>
      </c>
      <c r="Z41" s="208"/>
      <c r="AC41" s="208"/>
      <c r="AG41" s="208"/>
      <c r="AJ41" s="208"/>
      <c r="AN41" s="208"/>
      <c r="AQ41" s="208"/>
      <c r="AU41" s="208"/>
    </row>
    <row r="42" spans="1:47" x14ac:dyDescent="0.2">
      <c r="B42" s="208"/>
      <c r="G42" s="208"/>
      <c r="H42" s="208"/>
      <c r="I42" s="208"/>
      <c r="J42" s="208"/>
      <c r="K42" s="265"/>
      <c r="L42" s="265"/>
      <c r="O42" s="208"/>
      <c r="T42" s="208"/>
      <c r="Z42" s="208"/>
      <c r="AC42" s="208"/>
      <c r="AG42" s="208"/>
      <c r="AJ42" s="208"/>
      <c r="AN42" s="208"/>
      <c r="AQ42" s="208"/>
      <c r="AU42" s="208"/>
    </row>
    <row r="43" spans="1:47" x14ac:dyDescent="0.2">
      <c r="A43" s="208"/>
      <c r="B43" s="208"/>
      <c r="G43" s="208"/>
      <c r="H43" s="208"/>
      <c r="I43" s="208"/>
      <c r="J43" s="208"/>
      <c r="K43" s="265"/>
      <c r="L43" s="265"/>
      <c r="O43" s="208"/>
      <c r="T43" s="208"/>
      <c r="Z43" s="208"/>
      <c r="AC43" s="208"/>
      <c r="AG43" s="208"/>
      <c r="AJ43" s="208"/>
      <c r="AN43" s="208"/>
      <c r="AQ43" s="208"/>
      <c r="AU43" s="208"/>
    </row>
    <row r="44" spans="1:47" x14ac:dyDescent="0.2">
      <c r="A44" s="208"/>
      <c r="B44" s="208"/>
      <c r="G44" s="208"/>
      <c r="H44" s="208"/>
      <c r="I44" s="208"/>
      <c r="J44" s="208"/>
      <c r="K44" s="265"/>
      <c r="L44" s="265"/>
      <c r="O44" s="208"/>
      <c r="T44" s="208"/>
      <c r="Z44" s="208"/>
      <c r="AC44" s="208"/>
      <c r="AG44" s="208"/>
      <c r="AJ44" s="208"/>
      <c r="AN44" s="208"/>
      <c r="AQ44" s="208"/>
      <c r="AU44" s="208"/>
    </row>
    <row r="45" spans="1:47" x14ac:dyDescent="0.2">
      <c r="A45" s="208"/>
      <c r="B45" s="208"/>
      <c r="G45" s="208"/>
      <c r="H45" s="208"/>
      <c r="I45" s="208"/>
      <c r="J45" s="208"/>
      <c r="K45" s="265"/>
      <c r="L45" s="265"/>
      <c r="O45" s="208"/>
      <c r="T45" s="208"/>
      <c r="Z45" s="208"/>
      <c r="AC45" s="208"/>
      <c r="AG45" s="208"/>
      <c r="AJ45" s="208"/>
      <c r="AN45" s="208"/>
      <c r="AQ45" s="208"/>
      <c r="AU45" s="208"/>
    </row>
    <row r="46" spans="1:47" x14ac:dyDescent="0.2">
      <c r="A46" s="208"/>
      <c r="B46" s="208"/>
      <c r="G46" s="208"/>
      <c r="H46" s="208"/>
      <c r="I46" s="208"/>
      <c r="J46" s="208"/>
      <c r="K46" s="265"/>
      <c r="L46" s="265"/>
      <c r="O46" s="208"/>
      <c r="T46" s="208"/>
      <c r="Z46" s="208"/>
      <c r="AC46" s="208"/>
      <c r="AG46" s="208"/>
      <c r="AJ46" s="208"/>
      <c r="AN46" s="208"/>
      <c r="AQ46" s="208"/>
      <c r="AU46" s="208"/>
    </row>
    <row r="47" spans="1:47" x14ac:dyDescent="0.2">
      <c r="A47" s="208"/>
      <c r="B47" s="208"/>
      <c r="G47" s="208"/>
      <c r="H47" s="208"/>
      <c r="I47" s="208"/>
      <c r="J47" s="208"/>
      <c r="K47" s="265"/>
      <c r="L47" s="265"/>
      <c r="O47" s="208"/>
      <c r="T47" s="208"/>
      <c r="Z47" s="208"/>
      <c r="AC47" s="208"/>
      <c r="AG47" s="208"/>
      <c r="AJ47" s="208"/>
      <c r="AN47" s="208"/>
      <c r="AQ47" s="208"/>
      <c r="AU47" s="208"/>
    </row>
    <row r="48" spans="1:47" x14ac:dyDescent="0.2">
      <c r="A48" s="208"/>
      <c r="B48" s="208"/>
      <c r="G48" s="208"/>
      <c r="H48" s="208"/>
      <c r="I48" s="208"/>
      <c r="J48" s="208"/>
      <c r="K48" s="265"/>
      <c r="L48" s="265"/>
      <c r="O48" s="208"/>
      <c r="T48" s="208"/>
      <c r="Z48" s="208"/>
      <c r="AC48" s="208"/>
      <c r="AG48" s="208"/>
      <c r="AJ48" s="208"/>
      <c r="AN48" s="208"/>
      <c r="AQ48" s="208"/>
      <c r="AU48" s="208"/>
    </row>
    <row r="49" spans="5:19" s="208" customFormat="1" x14ac:dyDescent="0.2">
      <c r="E49" s="265"/>
      <c r="F49" s="265"/>
      <c r="K49" s="265"/>
      <c r="L49" s="265"/>
      <c r="P49" s="265"/>
      <c r="Q49" s="265"/>
      <c r="R49" s="265"/>
      <c r="S49" s="265"/>
    </row>
    <row r="50" spans="5:19" s="208" customFormat="1" x14ac:dyDescent="0.2">
      <c r="E50" s="265"/>
      <c r="F50" s="265"/>
      <c r="K50" s="265"/>
      <c r="L50" s="265"/>
      <c r="P50" s="265"/>
      <c r="Q50" s="265"/>
      <c r="R50" s="265"/>
      <c r="S50" s="265"/>
    </row>
    <row r="51" spans="5:19" s="208" customFormat="1" x14ac:dyDescent="0.2">
      <c r="E51" s="265"/>
      <c r="F51" s="265"/>
      <c r="K51" s="265"/>
      <c r="L51" s="265"/>
      <c r="P51" s="265"/>
      <c r="Q51" s="265"/>
      <c r="R51" s="265"/>
      <c r="S51" s="265"/>
    </row>
    <row r="52" spans="5:19" s="208" customFormat="1" x14ac:dyDescent="0.2">
      <c r="E52" s="265"/>
      <c r="F52" s="265"/>
      <c r="K52" s="265"/>
      <c r="L52" s="265"/>
      <c r="P52" s="265"/>
      <c r="Q52" s="265"/>
      <c r="R52" s="265"/>
      <c r="S52" s="265"/>
    </row>
    <row r="53" spans="5:19" s="208" customFormat="1" x14ac:dyDescent="0.2">
      <c r="E53" s="265"/>
      <c r="F53" s="265"/>
      <c r="K53" s="265"/>
      <c r="L53" s="265"/>
      <c r="P53" s="265"/>
      <c r="Q53" s="265"/>
      <c r="R53" s="265"/>
      <c r="S53" s="265"/>
    </row>
    <row r="54" spans="5:19" s="208" customFormat="1" x14ac:dyDescent="0.2">
      <c r="E54" s="265"/>
      <c r="F54" s="265"/>
      <c r="K54" s="265"/>
      <c r="L54" s="265"/>
      <c r="P54" s="265"/>
      <c r="Q54" s="265"/>
      <c r="R54" s="265"/>
      <c r="S54" s="265"/>
    </row>
    <row r="55" spans="5:19" s="208" customFormat="1" x14ac:dyDescent="0.2">
      <c r="E55" s="265"/>
      <c r="F55" s="265"/>
      <c r="K55" s="265"/>
      <c r="L55" s="265"/>
      <c r="P55" s="265"/>
      <c r="Q55" s="265"/>
      <c r="R55" s="265"/>
      <c r="S55" s="265"/>
    </row>
    <row r="56" spans="5:19" s="208" customFormat="1" x14ac:dyDescent="0.2">
      <c r="E56" s="265"/>
      <c r="F56" s="265"/>
      <c r="K56" s="265"/>
      <c r="L56" s="265"/>
      <c r="P56" s="265"/>
      <c r="Q56" s="265"/>
      <c r="R56" s="265"/>
      <c r="S56" s="265"/>
    </row>
    <row r="57" spans="5:19" s="208" customFormat="1" x14ac:dyDescent="0.2">
      <c r="E57" s="265"/>
      <c r="F57" s="265"/>
      <c r="K57" s="265"/>
      <c r="L57" s="265"/>
      <c r="P57" s="265"/>
      <c r="Q57" s="265"/>
      <c r="R57" s="265"/>
      <c r="S57" s="265"/>
    </row>
    <row r="58" spans="5:19" s="208" customFormat="1" x14ac:dyDescent="0.2">
      <c r="E58" s="265"/>
      <c r="F58" s="265"/>
      <c r="K58" s="265"/>
      <c r="L58" s="265"/>
      <c r="P58" s="265"/>
      <c r="Q58" s="265"/>
      <c r="R58" s="265"/>
      <c r="S58" s="265"/>
    </row>
    <row r="59" spans="5:19" s="208" customFormat="1" x14ac:dyDescent="0.2">
      <c r="E59" s="265"/>
      <c r="F59" s="265"/>
      <c r="K59" s="265"/>
      <c r="L59" s="265"/>
      <c r="P59" s="265"/>
      <c r="Q59" s="265"/>
      <c r="R59" s="265"/>
      <c r="S59" s="265"/>
    </row>
    <row r="60" spans="5:19" s="208" customFormat="1" x14ac:dyDescent="0.2">
      <c r="E60" s="265"/>
      <c r="F60" s="265"/>
      <c r="K60" s="265"/>
      <c r="L60" s="265"/>
      <c r="P60" s="265"/>
      <c r="Q60" s="265"/>
      <c r="R60" s="265"/>
      <c r="S60" s="265"/>
    </row>
    <row r="61" spans="5:19" s="208" customFormat="1" x14ac:dyDescent="0.2">
      <c r="E61" s="265"/>
      <c r="F61" s="265"/>
      <c r="K61" s="265"/>
      <c r="L61" s="265"/>
      <c r="P61" s="265"/>
      <c r="Q61" s="265"/>
      <c r="R61" s="265"/>
      <c r="S61" s="265"/>
    </row>
    <row r="62" spans="5:19" s="208" customFormat="1" x14ac:dyDescent="0.2">
      <c r="E62" s="265"/>
      <c r="F62" s="265"/>
      <c r="K62" s="265"/>
      <c r="L62" s="265"/>
      <c r="P62" s="265"/>
      <c r="Q62" s="265"/>
      <c r="R62" s="265"/>
      <c r="S62" s="265"/>
    </row>
    <row r="63" spans="5:19" s="208" customFormat="1" x14ac:dyDescent="0.2">
      <c r="E63" s="265"/>
      <c r="F63" s="265"/>
      <c r="K63" s="265"/>
      <c r="L63" s="265"/>
      <c r="P63" s="265"/>
      <c r="Q63" s="265"/>
      <c r="R63" s="265"/>
      <c r="S63" s="265"/>
    </row>
    <row r="64" spans="5:19" s="208" customFormat="1" x14ac:dyDescent="0.2">
      <c r="E64" s="265"/>
      <c r="F64" s="265"/>
      <c r="K64" s="265"/>
      <c r="L64" s="265"/>
      <c r="P64" s="265"/>
      <c r="Q64" s="265"/>
      <c r="R64" s="265"/>
      <c r="S64" s="265"/>
    </row>
    <row r="65" spans="5:19" s="208" customFormat="1" x14ac:dyDescent="0.2">
      <c r="E65" s="265"/>
      <c r="F65" s="265"/>
      <c r="K65" s="265"/>
      <c r="L65" s="265"/>
      <c r="P65" s="265"/>
      <c r="Q65" s="265"/>
      <c r="R65" s="265"/>
      <c r="S65" s="265"/>
    </row>
    <row r="66" spans="5:19" s="208" customFormat="1" x14ac:dyDescent="0.2">
      <c r="E66" s="265"/>
      <c r="F66" s="265"/>
      <c r="K66" s="265"/>
      <c r="L66" s="265"/>
      <c r="P66" s="265"/>
      <c r="Q66" s="265"/>
      <c r="R66" s="265"/>
      <c r="S66" s="265"/>
    </row>
    <row r="67" spans="5:19" s="208" customFormat="1" x14ac:dyDescent="0.2">
      <c r="E67" s="265"/>
      <c r="F67" s="265"/>
      <c r="K67" s="265"/>
      <c r="L67" s="265"/>
      <c r="P67" s="265"/>
      <c r="Q67" s="265"/>
      <c r="R67" s="265"/>
      <c r="S67" s="265"/>
    </row>
    <row r="68" spans="5:19" s="208" customFormat="1" x14ac:dyDescent="0.2">
      <c r="E68" s="265"/>
      <c r="F68" s="265"/>
      <c r="K68" s="265"/>
      <c r="L68" s="265"/>
      <c r="P68" s="265"/>
      <c r="Q68" s="265"/>
      <c r="R68" s="265"/>
      <c r="S68" s="265"/>
    </row>
    <row r="69" spans="5:19" s="208" customFormat="1" x14ac:dyDescent="0.2">
      <c r="E69" s="265"/>
      <c r="F69" s="265"/>
      <c r="K69" s="265"/>
      <c r="L69" s="265"/>
      <c r="P69" s="265"/>
      <c r="Q69" s="265"/>
      <c r="R69" s="265"/>
      <c r="S69" s="265"/>
    </row>
    <row r="70" spans="5:19" s="208" customFormat="1" x14ac:dyDescent="0.2">
      <c r="E70" s="265"/>
      <c r="F70" s="265"/>
      <c r="K70" s="265"/>
      <c r="L70" s="265"/>
      <c r="P70" s="265"/>
      <c r="Q70" s="265"/>
      <c r="R70" s="265"/>
      <c r="S70" s="265"/>
    </row>
    <row r="71" spans="5:19" s="208" customFormat="1" x14ac:dyDescent="0.2">
      <c r="E71" s="265"/>
      <c r="F71" s="265"/>
      <c r="K71" s="265"/>
      <c r="L71" s="265"/>
      <c r="P71" s="265"/>
      <c r="Q71" s="265"/>
      <c r="R71" s="265"/>
      <c r="S71" s="265"/>
    </row>
    <row r="72" spans="5:19" s="208" customFormat="1" x14ac:dyDescent="0.2">
      <c r="E72" s="265"/>
      <c r="F72" s="265"/>
      <c r="K72" s="265"/>
      <c r="L72" s="265"/>
      <c r="P72" s="265"/>
      <c r="Q72" s="265"/>
      <c r="R72" s="265"/>
      <c r="S72" s="265"/>
    </row>
    <row r="73" spans="5:19" s="208" customFormat="1" x14ac:dyDescent="0.2">
      <c r="E73" s="265"/>
      <c r="F73" s="265"/>
      <c r="K73" s="265"/>
      <c r="L73" s="265"/>
      <c r="P73" s="265"/>
      <c r="Q73" s="265"/>
      <c r="R73" s="265"/>
      <c r="S73" s="265"/>
    </row>
    <row r="74" spans="5:19" s="208" customFormat="1" x14ac:dyDescent="0.2">
      <c r="E74" s="265"/>
      <c r="F74" s="265"/>
      <c r="K74" s="265"/>
      <c r="L74" s="265"/>
      <c r="P74" s="265"/>
      <c r="Q74" s="265"/>
      <c r="R74" s="265"/>
      <c r="S74" s="265"/>
    </row>
    <row r="75" spans="5:19" s="208" customFormat="1" x14ac:dyDescent="0.2">
      <c r="E75" s="265"/>
      <c r="F75" s="265"/>
      <c r="K75" s="265"/>
      <c r="L75" s="265"/>
      <c r="P75" s="265"/>
      <c r="Q75" s="265"/>
      <c r="R75" s="265"/>
      <c r="S75" s="265"/>
    </row>
    <row r="76" spans="5:19" s="208" customFormat="1" x14ac:dyDescent="0.2">
      <c r="E76" s="265"/>
      <c r="F76" s="265"/>
      <c r="K76" s="265"/>
      <c r="L76" s="265"/>
      <c r="P76" s="265"/>
      <c r="Q76" s="265"/>
      <c r="R76" s="265"/>
      <c r="S76" s="265"/>
    </row>
    <row r="77" spans="5:19" s="208" customFormat="1" x14ac:dyDescent="0.2">
      <c r="E77" s="265"/>
      <c r="F77" s="265"/>
      <c r="K77" s="265"/>
      <c r="L77" s="265"/>
      <c r="P77" s="265"/>
      <c r="Q77" s="265"/>
      <c r="R77" s="265"/>
      <c r="S77" s="265"/>
    </row>
    <row r="78" spans="5:19" s="208" customFormat="1" x14ac:dyDescent="0.2">
      <c r="E78" s="265"/>
      <c r="F78" s="265"/>
      <c r="K78" s="265"/>
      <c r="L78" s="265"/>
      <c r="P78" s="265"/>
      <c r="Q78" s="265"/>
      <c r="R78" s="265"/>
      <c r="S78" s="265"/>
    </row>
    <row r="79" spans="5:19" s="208" customFormat="1" x14ac:dyDescent="0.2">
      <c r="E79" s="265"/>
      <c r="F79" s="265"/>
      <c r="K79" s="265"/>
      <c r="L79" s="265"/>
      <c r="P79" s="265"/>
      <c r="Q79" s="265"/>
      <c r="R79" s="265"/>
      <c r="S79" s="265"/>
    </row>
    <row r="80" spans="5:19" s="208" customFormat="1" x14ac:dyDescent="0.2">
      <c r="E80" s="265"/>
      <c r="F80" s="265"/>
      <c r="K80" s="265"/>
      <c r="L80" s="265"/>
      <c r="P80" s="265"/>
      <c r="Q80" s="265"/>
      <c r="R80" s="265"/>
      <c r="S80" s="265"/>
    </row>
    <row r="81" spans="1:50" x14ac:dyDescent="0.2">
      <c r="A81" s="208"/>
      <c r="B81" s="208"/>
      <c r="G81" s="208"/>
      <c r="H81" s="208"/>
      <c r="I81" s="208"/>
      <c r="J81" s="208"/>
      <c r="K81" s="265"/>
      <c r="L81" s="265"/>
      <c r="O81" s="208"/>
      <c r="T81" s="208"/>
      <c r="Z81" s="208"/>
      <c r="AC81" s="208"/>
      <c r="AG81" s="208"/>
      <c r="AJ81" s="208"/>
      <c r="AN81" s="208"/>
      <c r="AQ81" s="208"/>
      <c r="AU81" s="208"/>
    </row>
    <row r="82" spans="1:50" x14ac:dyDescent="0.2">
      <c r="A82" s="208"/>
      <c r="B82" s="208"/>
      <c r="G82" s="208"/>
      <c r="H82" s="208"/>
      <c r="I82" s="208"/>
      <c r="J82" s="208"/>
      <c r="K82" s="265"/>
      <c r="L82" s="265"/>
      <c r="O82" s="208"/>
      <c r="T82" s="208"/>
      <c r="Z82" s="208"/>
      <c r="AC82" s="208"/>
      <c r="AG82" s="208"/>
      <c r="AJ82" s="208"/>
      <c r="AN82" s="208"/>
      <c r="AQ82" s="208"/>
      <c r="AU82" s="208"/>
    </row>
    <row r="83" spans="1:50" x14ac:dyDescent="0.2">
      <c r="A83" s="208"/>
      <c r="B83" s="208"/>
      <c r="G83" s="208"/>
      <c r="H83" s="208"/>
      <c r="I83" s="208"/>
      <c r="J83" s="208"/>
      <c r="K83" s="265"/>
      <c r="L83" s="265"/>
      <c r="O83" s="208"/>
      <c r="T83" s="208"/>
      <c r="Z83" s="208"/>
      <c r="AC83" s="208"/>
      <c r="AG83" s="208"/>
      <c r="AJ83" s="208"/>
      <c r="AN83" s="208"/>
      <c r="AQ83" s="208"/>
      <c r="AU83" s="208"/>
    </row>
    <row r="84" spans="1:50" x14ac:dyDescent="0.2">
      <c r="A84" s="208"/>
      <c r="B84" s="208"/>
      <c r="G84" s="208"/>
      <c r="H84" s="208"/>
      <c r="I84" s="208"/>
      <c r="J84" s="208"/>
      <c r="K84" s="265"/>
      <c r="L84" s="265"/>
      <c r="O84" s="208"/>
      <c r="T84" s="208"/>
      <c r="Z84" s="208"/>
      <c r="AC84" s="208"/>
      <c r="AG84" s="208"/>
      <c r="AJ84" s="208"/>
      <c r="AN84" s="208"/>
      <c r="AQ84" s="208"/>
      <c r="AU84" s="208"/>
    </row>
    <row r="85" spans="1:50" x14ac:dyDescent="0.2">
      <c r="A85" s="208"/>
      <c r="B85" s="208"/>
      <c r="G85" s="208"/>
      <c r="H85" s="208"/>
      <c r="I85" s="208"/>
      <c r="J85" s="208"/>
      <c r="K85" s="265"/>
      <c r="L85" s="265"/>
      <c r="O85" s="208"/>
      <c r="T85" s="208"/>
      <c r="Z85" s="208"/>
      <c r="AC85" s="208"/>
      <c r="AG85" s="208"/>
      <c r="AJ85" s="208"/>
      <c r="AN85" s="208"/>
      <c r="AQ85" s="208"/>
      <c r="AU85" s="208"/>
    </row>
    <row r="86" spans="1:50" x14ac:dyDescent="0.2">
      <c r="A86" s="208"/>
      <c r="B86" s="208"/>
      <c r="G86" s="208"/>
      <c r="H86" s="208"/>
      <c r="I86" s="208"/>
      <c r="J86" s="208"/>
      <c r="K86" s="265"/>
      <c r="L86" s="265"/>
      <c r="O86" s="208"/>
      <c r="T86" s="208"/>
      <c r="Z86" s="208"/>
      <c r="AC86" s="208"/>
      <c r="AG86" s="208"/>
      <c r="AJ86" s="208"/>
      <c r="AN86" s="208"/>
      <c r="AQ86" s="208"/>
      <c r="AU86" s="208"/>
    </row>
    <row r="87" spans="1:50" x14ac:dyDescent="0.2">
      <c r="A87" s="208"/>
      <c r="B87" s="208"/>
      <c r="G87" s="208"/>
      <c r="H87" s="208"/>
      <c r="I87" s="208"/>
      <c r="J87" s="208"/>
      <c r="K87" s="265"/>
      <c r="L87" s="265"/>
      <c r="O87" s="208"/>
      <c r="T87" s="208"/>
      <c r="Z87" s="208"/>
      <c r="AC87" s="208"/>
      <c r="AG87" s="208"/>
      <c r="AJ87" s="208"/>
      <c r="AN87" s="208"/>
      <c r="AQ87" s="208"/>
      <c r="AU87" s="208"/>
    </row>
    <row r="88" spans="1:50" x14ac:dyDescent="0.2">
      <c r="A88" s="208"/>
      <c r="B88" s="208"/>
      <c r="G88" s="208"/>
      <c r="H88" s="208"/>
      <c r="I88" s="208"/>
      <c r="J88" s="208"/>
      <c r="K88" s="265"/>
      <c r="L88" s="265"/>
      <c r="O88" s="208"/>
      <c r="T88" s="208"/>
      <c r="Z88" s="208"/>
      <c r="AC88" s="208"/>
      <c r="AG88" s="208"/>
      <c r="AJ88" s="208"/>
      <c r="AN88" s="208"/>
      <c r="AQ88" s="208"/>
      <c r="AU88" s="208"/>
    </row>
    <row r="89" spans="1:50" x14ac:dyDescent="0.2">
      <c r="A89" s="208"/>
      <c r="B89" s="208"/>
      <c r="G89" s="208"/>
      <c r="H89" s="208"/>
      <c r="I89" s="208"/>
      <c r="J89" s="208"/>
      <c r="K89" s="265"/>
      <c r="L89" s="265"/>
      <c r="O89" s="208"/>
      <c r="T89" s="208"/>
      <c r="Z89" s="208"/>
      <c r="AC89" s="208"/>
      <c r="AG89" s="208"/>
      <c r="AJ89" s="208"/>
      <c r="AN89" s="208"/>
      <c r="AQ89" s="208"/>
      <c r="AU89" s="208"/>
    </row>
    <row r="90" spans="1:50" x14ac:dyDescent="0.2">
      <c r="A90" s="208"/>
      <c r="B90" s="208"/>
      <c r="G90" s="208"/>
      <c r="H90" s="208"/>
      <c r="I90" s="208"/>
      <c r="J90" s="208"/>
      <c r="K90" s="265"/>
      <c r="L90" s="265"/>
      <c r="O90" s="208"/>
      <c r="T90" s="208"/>
      <c r="Z90" s="208"/>
      <c r="AC90" s="208"/>
      <c r="AG90" s="208"/>
      <c r="AJ90" s="208"/>
      <c r="AN90" s="208"/>
      <c r="AQ90" s="208"/>
      <c r="AU90" s="208"/>
    </row>
    <row r="91" spans="1:50" x14ac:dyDescent="0.2">
      <c r="A91" s="208"/>
      <c r="B91" s="208"/>
      <c r="G91" s="208"/>
      <c r="H91" s="208"/>
      <c r="I91" s="208"/>
      <c r="J91" s="208"/>
      <c r="K91" s="265"/>
      <c r="L91" s="265"/>
      <c r="O91" s="208"/>
      <c r="T91" s="208"/>
      <c r="Z91" s="208"/>
      <c r="AC91" s="208"/>
      <c r="AG91" s="208"/>
      <c r="AJ91" s="208"/>
      <c r="AN91" s="208"/>
      <c r="AQ91" s="208"/>
      <c r="AU91" s="208"/>
    </row>
    <row r="92" spans="1:50" x14ac:dyDescent="0.2">
      <c r="A92" s="208"/>
      <c r="B92" s="208"/>
      <c r="G92" s="208"/>
      <c r="H92" s="208"/>
      <c r="I92" s="208"/>
      <c r="J92" s="208"/>
      <c r="K92" s="265"/>
      <c r="L92" s="265"/>
      <c r="O92" s="208"/>
      <c r="T92" s="208"/>
      <c r="Z92" s="208"/>
      <c r="AC92" s="208"/>
      <c r="AG92" s="208"/>
      <c r="AJ92" s="208"/>
      <c r="AN92" s="208"/>
      <c r="AQ92" s="208"/>
      <c r="AU92" s="208"/>
    </row>
    <row r="93" spans="1:50" ht="15" x14ac:dyDescent="0.25">
      <c r="A93" s="267"/>
      <c r="B93" s="267"/>
      <c r="C93" s="268"/>
      <c r="D93" s="268"/>
      <c r="E93" s="268"/>
      <c r="F93" s="268"/>
      <c r="G93" s="268"/>
      <c r="H93" s="268"/>
      <c r="I93" s="268"/>
      <c r="J93" s="268"/>
      <c r="K93" s="267"/>
      <c r="L93" s="267"/>
      <c r="M93" s="268"/>
      <c r="N93" s="268"/>
      <c r="O93" s="268"/>
      <c r="P93" s="268"/>
      <c r="Q93" s="268"/>
      <c r="R93" s="268"/>
      <c r="S93" s="268"/>
      <c r="T93" s="268"/>
      <c r="U93" s="268"/>
      <c r="V93" s="268"/>
      <c r="W93" s="268"/>
      <c r="X93" s="268"/>
      <c r="Y93" s="268"/>
      <c r="Z93" s="268"/>
      <c r="AA93" s="268"/>
      <c r="AB93" s="268"/>
      <c r="AC93" s="267"/>
      <c r="AD93" s="268"/>
      <c r="AE93" s="268"/>
      <c r="AF93" s="268"/>
      <c r="AG93" s="268"/>
      <c r="AH93" s="268"/>
      <c r="AI93" s="268"/>
      <c r="AJ93" s="267"/>
      <c r="AK93" s="268"/>
      <c r="AL93" s="268"/>
      <c r="AM93" s="268"/>
      <c r="AN93" s="268"/>
      <c r="AO93" s="268"/>
      <c r="AP93" s="268"/>
      <c r="AQ93" s="267"/>
      <c r="AR93" s="268"/>
      <c r="AS93" s="268"/>
      <c r="AT93" s="268"/>
      <c r="AU93" s="268"/>
      <c r="AV93" s="268"/>
      <c r="AW93" s="268"/>
      <c r="AX93" s="268"/>
    </row>
    <row r="94" spans="1:50" ht="15" x14ac:dyDescent="0.25">
      <c r="A94" s="267"/>
      <c r="B94" s="267"/>
      <c r="C94" s="268"/>
      <c r="D94" s="268"/>
      <c r="E94" s="268"/>
      <c r="F94" s="268"/>
      <c r="G94" s="268"/>
      <c r="H94" s="268"/>
      <c r="I94" s="268"/>
      <c r="J94" s="268"/>
      <c r="K94" s="267"/>
      <c r="L94" s="267"/>
      <c r="M94" s="268"/>
      <c r="N94" s="268"/>
      <c r="O94" s="268"/>
      <c r="P94" s="268"/>
      <c r="Q94" s="268"/>
      <c r="R94" s="268"/>
      <c r="S94" s="268"/>
      <c r="T94" s="268"/>
      <c r="U94" s="268"/>
      <c r="V94" s="268"/>
      <c r="W94" s="268"/>
      <c r="X94" s="268"/>
      <c r="Y94" s="268"/>
      <c r="Z94" s="268"/>
      <c r="AA94" s="268"/>
      <c r="AB94" s="268"/>
      <c r="AC94" s="267"/>
      <c r="AD94" s="268"/>
      <c r="AE94" s="268"/>
      <c r="AF94" s="268"/>
      <c r="AG94" s="268"/>
      <c r="AH94" s="268"/>
      <c r="AI94" s="268"/>
      <c r="AJ94" s="267"/>
      <c r="AK94" s="268"/>
      <c r="AL94" s="268"/>
      <c r="AM94" s="268"/>
      <c r="AN94" s="268"/>
      <c r="AO94" s="268"/>
      <c r="AP94" s="268"/>
      <c r="AQ94" s="267"/>
      <c r="AR94" s="268"/>
      <c r="AS94" s="268"/>
      <c r="AT94" s="268"/>
      <c r="AU94" s="268"/>
      <c r="AV94" s="268"/>
      <c r="AW94" s="268"/>
      <c r="AX94" s="268"/>
    </row>
    <row r="95" spans="1:50" ht="15" x14ac:dyDescent="0.25">
      <c r="A95" s="267"/>
      <c r="B95" s="267"/>
      <c r="C95" s="268"/>
      <c r="D95" s="268"/>
      <c r="E95" s="268"/>
      <c r="F95" s="268"/>
      <c r="G95" s="268"/>
      <c r="H95" s="268"/>
      <c r="I95" s="268"/>
      <c r="J95" s="268"/>
      <c r="K95" s="267"/>
      <c r="L95" s="267"/>
      <c r="M95" s="268"/>
      <c r="N95" s="268"/>
      <c r="O95" s="268"/>
      <c r="P95" s="268"/>
      <c r="Q95" s="268"/>
      <c r="R95" s="268"/>
      <c r="S95" s="268"/>
      <c r="T95" s="268"/>
      <c r="U95" s="268"/>
      <c r="V95" s="268"/>
      <c r="W95" s="268"/>
      <c r="X95" s="268"/>
      <c r="Y95" s="268"/>
      <c r="Z95" s="268"/>
      <c r="AA95" s="268"/>
      <c r="AB95" s="268"/>
      <c r="AC95" s="267"/>
      <c r="AD95" s="268"/>
      <c r="AE95" s="268"/>
      <c r="AF95" s="268"/>
      <c r="AG95" s="268"/>
      <c r="AH95" s="268"/>
      <c r="AI95" s="268"/>
      <c r="AJ95" s="267"/>
      <c r="AK95" s="268"/>
      <c r="AL95" s="268"/>
      <c r="AM95" s="268"/>
      <c r="AN95" s="268"/>
      <c r="AO95" s="268"/>
      <c r="AP95" s="268"/>
      <c r="AQ95" s="267"/>
      <c r="AR95" s="268"/>
      <c r="AS95" s="268"/>
      <c r="AT95" s="268"/>
      <c r="AU95" s="268"/>
      <c r="AV95" s="268"/>
      <c r="AW95" s="268"/>
      <c r="AX95" s="268"/>
    </row>
    <row r="96" spans="1:50" ht="15" x14ac:dyDescent="0.25">
      <c r="A96" s="267"/>
      <c r="B96" s="267"/>
      <c r="C96" s="268"/>
      <c r="D96" s="268"/>
      <c r="E96" s="268"/>
      <c r="F96" s="268"/>
      <c r="G96" s="268"/>
      <c r="H96" s="268"/>
      <c r="I96" s="268"/>
      <c r="J96" s="268"/>
      <c r="K96" s="267"/>
      <c r="L96" s="267"/>
      <c r="M96" s="268"/>
      <c r="N96" s="268"/>
      <c r="O96" s="268"/>
      <c r="P96" s="268"/>
      <c r="Q96" s="268"/>
      <c r="R96" s="268"/>
      <c r="S96" s="268"/>
      <c r="T96" s="268"/>
      <c r="U96" s="268"/>
      <c r="V96" s="268"/>
      <c r="W96" s="268"/>
      <c r="X96" s="268"/>
      <c r="Y96" s="268"/>
      <c r="Z96" s="268"/>
      <c r="AA96" s="268"/>
      <c r="AB96" s="268"/>
      <c r="AC96" s="267"/>
      <c r="AD96" s="268"/>
      <c r="AE96" s="268"/>
      <c r="AF96" s="268"/>
      <c r="AG96" s="268"/>
      <c r="AH96" s="268"/>
      <c r="AI96" s="268"/>
      <c r="AJ96" s="267"/>
      <c r="AK96" s="268"/>
      <c r="AL96" s="268"/>
      <c r="AM96" s="268"/>
      <c r="AN96" s="268"/>
      <c r="AO96" s="268"/>
      <c r="AP96" s="268"/>
      <c r="AQ96" s="267"/>
      <c r="AR96" s="268"/>
      <c r="AS96" s="268"/>
      <c r="AT96" s="268"/>
      <c r="AU96" s="268"/>
      <c r="AV96" s="268"/>
      <c r="AW96" s="268"/>
      <c r="AX96" s="268"/>
    </row>
    <row r="97" spans="1:50" ht="15" x14ac:dyDescent="0.25">
      <c r="A97" s="267"/>
      <c r="B97" s="267"/>
      <c r="C97" s="268"/>
      <c r="D97" s="268"/>
      <c r="E97" s="268"/>
      <c r="F97" s="268"/>
      <c r="G97" s="268"/>
      <c r="H97" s="268"/>
      <c r="I97" s="268"/>
      <c r="J97" s="268"/>
      <c r="K97" s="267"/>
      <c r="L97" s="267"/>
      <c r="M97" s="268"/>
      <c r="N97" s="268"/>
      <c r="O97" s="268"/>
      <c r="P97" s="268"/>
      <c r="Q97" s="268"/>
      <c r="R97" s="268"/>
      <c r="S97" s="268"/>
      <c r="T97" s="268"/>
      <c r="U97" s="268"/>
      <c r="V97" s="268"/>
      <c r="W97" s="268"/>
      <c r="X97" s="268"/>
      <c r="Y97" s="268"/>
      <c r="Z97" s="268"/>
      <c r="AA97" s="268"/>
      <c r="AB97" s="268"/>
      <c r="AC97" s="267"/>
      <c r="AD97" s="268"/>
      <c r="AE97" s="268"/>
      <c r="AF97" s="268"/>
      <c r="AG97" s="268"/>
      <c r="AH97" s="268"/>
      <c r="AI97" s="268"/>
      <c r="AJ97" s="267"/>
      <c r="AK97" s="268"/>
      <c r="AL97" s="268"/>
      <c r="AM97" s="268"/>
      <c r="AN97" s="268"/>
      <c r="AO97" s="268"/>
      <c r="AP97" s="268"/>
      <c r="AQ97" s="267"/>
      <c r="AR97" s="268"/>
      <c r="AS97" s="268"/>
      <c r="AT97" s="268"/>
      <c r="AU97" s="268"/>
      <c r="AV97" s="268"/>
      <c r="AW97" s="268"/>
      <c r="AX97" s="268"/>
    </row>
    <row r="98" spans="1:50" ht="15" x14ac:dyDescent="0.25">
      <c r="A98" s="267"/>
      <c r="B98" s="267"/>
      <c r="C98" s="268"/>
      <c r="D98" s="268"/>
      <c r="E98" s="268"/>
      <c r="F98" s="268"/>
      <c r="G98" s="268"/>
      <c r="H98" s="268"/>
      <c r="I98" s="268"/>
      <c r="J98" s="268"/>
      <c r="K98" s="267"/>
      <c r="L98" s="267"/>
      <c r="M98" s="268"/>
      <c r="N98" s="268"/>
      <c r="O98" s="268"/>
      <c r="P98" s="268"/>
      <c r="Q98" s="268"/>
      <c r="R98" s="268"/>
      <c r="S98" s="268"/>
      <c r="T98" s="268"/>
      <c r="U98" s="268"/>
      <c r="V98" s="268"/>
      <c r="W98" s="268"/>
      <c r="X98" s="268"/>
      <c r="Y98" s="268"/>
      <c r="Z98" s="268"/>
      <c r="AA98" s="268"/>
      <c r="AB98" s="268"/>
      <c r="AC98" s="267"/>
      <c r="AD98" s="268"/>
      <c r="AE98" s="268"/>
      <c r="AF98" s="268"/>
      <c r="AG98" s="268"/>
      <c r="AH98" s="268"/>
      <c r="AI98" s="268"/>
      <c r="AJ98" s="267"/>
      <c r="AK98" s="268"/>
      <c r="AL98" s="268"/>
      <c r="AM98" s="268"/>
      <c r="AN98" s="268"/>
      <c r="AO98" s="268"/>
      <c r="AP98" s="268"/>
      <c r="AQ98" s="267"/>
      <c r="AR98" s="268"/>
      <c r="AS98" s="268"/>
      <c r="AT98" s="268"/>
      <c r="AU98" s="268"/>
      <c r="AV98" s="268"/>
      <c r="AW98" s="268"/>
      <c r="AX98" s="268"/>
    </row>
    <row r="99" spans="1:50" ht="15" x14ac:dyDescent="0.25">
      <c r="A99" s="267"/>
      <c r="B99" s="267"/>
      <c r="C99" s="268"/>
      <c r="D99" s="268"/>
      <c r="E99" s="268"/>
      <c r="F99" s="268"/>
      <c r="G99" s="268"/>
      <c r="H99" s="268"/>
      <c r="I99" s="268"/>
      <c r="J99" s="268"/>
      <c r="K99" s="267"/>
      <c r="L99" s="267"/>
      <c r="M99" s="268"/>
      <c r="N99" s="268"/>
      <c r="O99" s="268"/>
      <c r="P99" s="268"/>
      <c r="Q99" s="268"/>
      <c r="R99" s="268"/>
      <c r="S99" s="268"/>
      <c r="T99" s="268"/>
      <c r="U99" s="268"/>
      <c r="V99" s="268"/>
      <c r="W99" s="268"/>
      <c r="X99" s="268"/>
      <c r="Y99" s="268"/>
      <c r="Z99" s="268"/>
      <c r="AA99" s="268"/>
      <c r="AB99" s="268"/>
      <c r="AC99" s="267"/>
      <c r="AD99" s="268"/>
      <c r="AE99" s="268"/>
      <c r="AF99" s="268"/>
      <c r="AG99" s="268"/>
      <c r="AH99" s="268"/>
      <c r="AI99" s="268"/>
      <c r="AJ99" s="267"/>
      <c r="AK99" s="268"/>
      <c r="AL99" s="268"/>
      <c r="AM99" s="268"/>
      <c r="AN99" s="268"/>
      <c r="AO99" s="268"/>
      <c r="AP99" s="268"/>
      <c r="AQ99" s="267"/>
      <c r="AR99" s="268"/>
      <c r="AS99" s="268"/>
      <c r="AT99" s="268"/>
      <c r="AU99" s="268"/>
      <c r="AV99" s="268"/>
      <c r="AW99" s="268"/>
      <c r="AX99" s="268"/>
    </row>
    <row r="100" spans="1:50" x14ac:dyDescent="0.2">
      <c r="A100" s="208"/>
      <c r="B100" s="208"/>
      <c r="K100" s="208"/>
      <c r="L100" s="208"/>
      <c r="AC100" s="208"/>
      <c r="AJ100" s="208"/>
      <c r="AQ100" s="208"/>
      <c r="AU100" s="208"/>
    </row>
    <row r="101" spans="1:50" x14ac:dyDescent="0.2">
      <c r="A101" s="208"/>
      <c r="B101" s="208"/>
      <c r="K101" s="208"/>
      <c r="L101" s="208"/>
      <c r="AC101" s="208"/>
      <c r="AJ101" s="208"/>
      <c r="AQ101" s="208"/>
      <c r="AU101" s="208"/>
    </row>
    <row r="102" spans="1:50" x14ac:dyDescent="0.2">
      <c r="A102" s="208"/>
      <c r="B102" s="208"/>
      <c r="K102" s="208"/>
      <c r="L102" s="208"/>
      <c r="AC102" s="208"/>
      <c r="AJ102" s="208"/>
      <c r="AQ102" s="208"/>
      <c r="AU102" s="208"/>
    </row>
    <row r="103" spans="1:50" x14ac:dyDescent="0.2">
      <c r="A103" s="208"/>
      <c r="B103" s="208"/>
      <c r="K103" s="208"/>
      <c r="L103" s="208"/>
      <c r="AC103" s="208"/>
      <c r="AJ103" s="208"/>
      <c r="AQ103" s="208"/>
      <c r="AU103" s="208"/>
    </row>
    <row r="104" spans="1:50" x14ac:dyDescent="0.2">
      <c r="A104" s="208"/>
      <c r="B104" s="208"/>
      <c r="K104" s="208"/>
      <c r="L104" s="208"/>
      <c r="AC104" s="208"/>
      <c r="AJ104" s="208"/>
      <c r="AQ104" s="208"/>
      <c r="AU104" s="208"/>
    </row>
    <row r="105" spans="1:50" x14ac:dyDescent="0.2">
      <c r="A105" s="208"/>
      <c r="B105" s="208"/>
      <c r="K105" s="208"/>
      <c r="L105" s="208"/>
      <c r="AC105" s="208"/>
      <c r="AJ105" s="208"/>
      <c r="AQ105" s="208"/>
      <c r="AU105" s="208"/>
    </row>
    <row r="106" spans="1:50" x14ac:dyDescent="0.2">
      <c r="A106" s="208"/>
      <c r="B106" s="208"/>
      <c r="K106" s="208"/>
      <c r="L106" s="208"/>
      <c r="AC106" s="208"/>
      <c r="AJ106" s="208"/>
      <c r="AQ106" s="208"/>
      <c r="AU106" s="208"/>
    </row>
    <row r="107" spans="1:50" x14ac:dyDescent="0.2">
      <c r="A107" s="208"/>
      <c r="B107" s="208"/>
      <c r="K107" s="208"/>
      <c r="L107" s="208"/>
      <c r="AC107" s="208"/>
      <c r="AJ107" s="208"/>
      <c r="AQ107" s="208"/>
      <c r="AU107" s="208"/>
    </row>
    <row r="108" spans="1:50" x14ac:dyDescent="0.2">
      <c r="A108" s="208"/>
      <c r="B108" s="208"/>
      <c r="K108" s="208"/>
      <c r="L108" s="208"/>
      <c r="AC108" s="208"/>
      <c r="AJ108" s="208"/>
      <c r="AQ108" s="208"/>
      <c r="AU108" s="208"/>
    </row>
    <row r="109" spans="1:50" x14ac:dyDescent="0.2">
      <c r="A109" s="208"/>
      <c r="B109" s="208"/>
      <c r="K109" s="208"/>
      <c r="L109" s="208"/>
      <c r="AC109" s="208"/>
      <c r="AJ109" s="208"/>
      <c r="AQ109" s="208"/>
      <c r="AU109" s="208"/>
    </row>
    <row r="110" spans="1:50" x14ac:dyDescent="0.2">
      <c r="A110" s="208"/>
      <c r="B110" s="208"/>
      <c r="K110" s="208"/>
      <c r="L110" s="208"/>
      <c r="AC110" s="208"/>
      <c r="AJ110" s="208"/>
      <c r="AQ110" s="208"/>
      <c r="AU110" s="208"/>
    </row>
    <row r="111" spans="1:50" x14ac:dyDescent="0.2">
      <c r="A111" s="208"/>
      <c r="B111" s="208"/>
      <c r="K111" s="208"/>
      <c r="L111" s="208"/>
      <c r="AC111" s="208"/>
      <c r="AJ111" s="208"/>
      <c r="AQ111" s="208"/>
      <c r="AU111" s="208"/>
    </row>
    <row r="112" spans="1:50" x14ac:dyDescent="0.2">
      <c r="A112" s="208"/>
      <c r="B112" s="208"/>
      <c r="K112" s="208"/>
      <c r="L112" s="208"/>
      <c r="AC112" s="208"/>
      <c r="AJ112" s="208"/>
      <c r="AQ112" s="208"/>
      <c r="AU112" s="208"/>
    </row>
    <row r="113" spans="1:47" x14ac:dyDescent="0.2">
      <c r="A113" s="208"/>
      <c r="B113" s="208"/>
      <c r="K113" s="208"/>
      <c r="L113" s="208"/>
      <c r="AC113" s="208"/>
      <c r="AJ113" s="208"/>
      <c r="AQ113" s="208"/>
      <c r="AU113" s="208"/>
    </row>
    <row r="114" spans="1:47" x14ac:dyDescent="0.2">
      <c r="A114" s="208"/>
      <c r="B114" s="208"/>
      <c r="K114" s="208"/>
      <c r="L114" s="208"/>
      <c r="AC114" s="208"/>
      <c r="AJ114" s="208"/>
      <c r="AQ114" s="208"/>
      <c r="AU114" s="208"/>
    </row>
    <row r="115" spans="1:47" x14ac:dyDescent="0.2">
      <c r="A115" s="208"/>
      <c r="B115" s="208"/>
      <c r="K115" s="208"/>
      <c r="L115" s="208"/>
      <c r="AC115" s="208"/>
      <c r="AJ115" s="208"/>
      <c r="AQ115" s="208"/>
      <c r="AU115" s="208"/>
    </row>
    <row r="116" spans="1:47" x14ac:dyDescent="0.2">
      <c r="A116" s="208"/>
      <c r="B116" s="208"/>
      <c r="K116" s="208"/>
      <c r="L116" s="208"/>
      <c r="AC116" s="208"/>
      <c r="AJ116" s="208"/>
      <c r="AQ116" s="208"/>
      <c r="AU116" s="208"/>
    </row>
    <row r="117" spans="1:47" x14ac:dyDescent="0.2">
      <c r="A117" s="208"/>
      <c r="B117" s="208"/>
      <c r="K117" s="208"/>
      <c r="L117" s="208"/>
      <c r="AC117" s="208"/>
      <c r="AJ117" s="208"/>
      <c r="AQ117" s="208"/>
      <c r="AU117" s="208"/>
    </row>
    <row r="118" spans="1:47" x14ac:dyDescent="0.2">
      <c r="A118" s="208"/>
      <c r="B118" s="208"/>
      <c r="K118" s="208"/>
      <c r="L118" s="208"/>
      <c r="AC118" s="208"/>
      <c r="AJ118" s="208"/>
      <c r="AQ118" s="208"/>
      <c r="AU118" s="208"/>
    </row>
    <row r="119" spans="1:47" x14ac:dyDescent="0.2">
      <c r="A119" s="208"/>
      <c r="B119" s="208"/>
      <c r="K119" s="208"/>
      <c r="L119" s="208"/>
      <c r="AC119" s="208"/>
      <c r="AJ119" s="208"/>
      <c r="AQ119" s="208"/>
      <c r="AU119" s="208"/>
    </row>
    <row r="120" spans="1:47" x14ac:dyDescent="0.2">
      <c r="A120" s="208"/>
      <c r="B120" s="208"/>
      <c r="K120" s="208"/>
      <c r="L120" s="208"/>
      <c r="AC120" s="208"/>
      <c r="AJ120" s="208"/>
      <c r="AQ120" s="208"/>
      <c r="AU120" s="208"/>
    </row>
    <row r="121" spans="1:47" x14ac:dyDescent="0.2">
      <c r="A121" s="208"/>
      <c r="B121" s="208"/>
      <c r="K121" s="208"/>
      <c r="L121" s="208"/>
      <c r="AC121" s="208"/>
      <c r="AJ121" s="208"/>
      <c r="AQ121" s="208"/>
      <c r="AU121" s="208"/>
    </row>
    <row r="122" spans="1:47" x14ac:dyDescent="0.2">
      <c r="A122" s="208"/>
      <c r="B122" s="208"/>
      <c r="K122" s="208"/>
      <c r="L122" s="208"/>
      <c r="AC122" s="208"/>
      <c r="AJ122" s="208"/>
      <c r="AQ122" s="208"/>
      <c r="AU122" s="208"/>
    </row>
    <row r="123" spans="1:47" x14ac:dyDescent="0.2">
      <c r="A123" s="208"/>
      <c r="B123" s="208"/>
      <c r="K123" s="208"/>
      <c r="L123" s="208"/>
      <c r="AC123" s="208"/>
      <c r="AJ123" s="208"/>
      <c r="AQ123" s="208"/>
      <c r="AU123" s="208"/>
    </row>
    <row r="124" spans="1:47" x14ac:dyDescent="0.2">
      <c r="A124" s="208"/>
      <c r="B124" s="208"/>
      <c r="K124" s="208"/>
      <c r="L124" s="208"/>
      <c r="AC124" s="208"/>
      <c r="AJ124" s="208"/>
      <c r="AQ124" s="208"/>
      <c r="AU124" s="208"/>
    </row>
    <row r="125" spans="1:47" x14ac:dyDescent="0.2">
      <c r="A125" s="208"/>
      <c r="B125" s="208"/>
      <c r="K125" s="208"/>
      <c r="L125" s="208"/>
      <c r="AC125" s="208"/>
      <c r="AJ125" s="208"/>
      <c r="AQ125" s="208"/>
      <c r="AU125" s="208"/>
    </row>
    <row r="126" spans="1:47" x14ac:dyDescent="0.2">
      <c r="A126" s="208"/>
      <c r="B126" s="208"/>
      <c r="K126" s="208"/>
      <c r="L126" s="208"/>
      <c r="AC126" s="208"/>
      <c r="AJ126" s="208"/>
      <c r="AQ126" s="208"/>
      <c r="AU126" s="208"/>
    </row>
    <row r="127" spans="1:47" x14ac:dyDescent="0.2">
      <c r="A127" s="208"/>
      <c r="B127" s="208"/>
      <c r="K127" s="208"/>
      <c r="L127" s="208"/>
      <c r="AC127" s="208"/>
      <c r="AJ127" s="208"/>
      <c r="AQ127" s="208"/>
      <c r="AU127" s="208"/>
    </row>
    <row r="128" spans="1:47" x14ac:dyDescent="0.2">
      <c r="A128" s="208"/>
      <c r="B128" s="208"/>
      <c r="K128" s="208"/>
      <c r="L128" s="208"/>
      <c r="AC128" s="208"/>
      <c r="AJ128" s="208"/>
      <c r="AQ128" s="208"/>
      <c r="AU128" s="208"/>
    </row>
    <row r="129" spans="1:47" x14ac:dyDescent="0.2">
      <c r="A129" s="208"/>
      <c r="B129" s="208"/>
      <c r="K129" s="208"/>
      <c r="L129" s="208"/>
      <c r="AC129" s="208"/>
      <c r="AJ129" s="208"/>
      <c r="AQ129" s="208"/>
      <c r="AU129" s="208"/>
    </row>
    <row r="130" spans="1:47" x14ac:dyDescent="0.2">
      <c r="A130" s="208"/>
      <c r="B130" s="208"/>
      <c r="K130" s="208"/>
      <c r="L130" s="208"/>
      <c r="AC130" s="208"/>
      <c r="AJ130" s="208"/>
      <c r="AQ130" s="208"/>
      <c r="AU130" s="208"/>
    </row>
    <row r="131" spans="1:47" x14ac:dyDescent="0.2">
      <c r="A131" s="208"/>
      <c r="B131" s="208"/>
      <c r="K131" s="208"/>
      <c r="L131" s="208"/>
      <c r="AC131" s="208"/>
      <c r="AJ131" s="208"/>
      <c r="AQ131" s="208"/>
      <c r="AU131" s="208"/>
    </row>
    <row r="132" spans="1:47" x14ac:dyDescent="0.2">
      <c r="A132" s="208"/>
      <c r="B132" s="208"/>
      <c r="K132" s="208"/>
      <c r="L132" s="208"/>
      <c r="AC132" s="208"/>
      <c r="AJ132" s="208"/>
      <c r="AQ132" s="208"/>
      <c r="AU132" s="208"/>
    </row>
    <row r="133" spans="1:47" x14ac:dyDescent="0.2">
      <c r="A133" s="208"/>
      <c r="B133" s="208"/>
      <c r="K133" s="208"/>
      <c r="L133" s="208"/>
      <c r="AC133" s="208"/>
      <c r="AJ133" s="208"/>
      <c r="AQ133" s="208"/>
      <c r="AU133" s="208"/>
    </row>
    <row r="134" spans="1:47" x14ac:dyDescent="0.2">
      <c r="A134" s="208"/>
      <c r="B134" s="208"/>
      <c r="K134" s="208"/>
      <c r="L134" s="208"/>
      <c r="AC134" s="208"/>
      <c r="AJ134" s="208"/>
      <c r="AQ134" s="208"/>
      <c r="AU134" s="208"/>
    </row>
    <row r="135" spans="1:47" x14ac:dyDescent="0.2">
      <c r="A135" s="208"/>
      <c r="B135" s="208"/>
      <c r="K135" s="208"/>
      <c r="L135" s="208"/>
      <c r="AC135" s="208"/>
      <c r="AJ135" s="208"/>
      <c r="AQ135" s="208"/>
      <c r="AU135" s="208"/>
    </row>
    <row r="136" spans="1:47" x14ac:dyDescent="0.2">
      <c r="A136" s="208"/>
      <c r="B136" s="208"/>
      <c r="K136" s="208"/>
      <c r="L136" s="208"/>
      <c r="AC136" s="208"/>
      <c r="AJ136" s="208"/>
      <c r="AQ136" s="208"/>
      <c r="AU136" s="208"/>
    </row>
    <row r="137" spans="1:47" x14ac:dyDescent="0.2">
      <c r="A137" s="208"/>
      <c r="B137" s="208"/>
      <c r="K137" s="208"/>
      <c r="L137" s="208"/>
      <c r="AC137" s="208"/>
      <c r="AJ137" s="208"/>
      <c r="AQ137" s="208"/>
      <c r="AU137" s="208"/>
    </row>
    <row r="138" spans="1:47" x14ac:dyDescent="0.2">
      <c r="A138" s="208"/>
      <c r="B138" s="208"/>
      <c r="K138" s="208"/>
      <c r="L138" s="208"/>
      <c r="AC138" s="208"/>
      <c r="AJ138" s="208"/>
      <c r="AQ138" s="208"/>
      <c r="AU138" s="208"/>
    </row>
    <row r="139" spans="1:47" x14ac:dyDescent="0.2">
      <c r="A139" s="208"/>
      <c r="B139" s="208"/>
      <c r="K139" s="208"/>
      <c r="L139" s="208"/>
      <c r="AC139" s="208"/>
      <c r="AJ139" s="208"/>
      <c r="AQ139" s="208"/>
      <c r="AU139" s="208"/>
    </row>
    <row r="140" spans="1:47" x14ac:dyDescent="0.2">
      <c r="A140" s="208"/>
      <c r="B140" s="208"/>
      <c r="K140" s="208"/>
      <c r="L140" s="208"/>
      <c r="AC140" s="208"/>
      <c r="AJ140" s="208"/>
      <c r="AQ140" s="208"/>
      <c r="AU140" s="208"/>
    </row>
    <row r="141" spans="1:47" x14ac:dyDescent="0.2">
      <c r="A141" s="208"/>
      <c r="B141" s="208"/>
      <c r="K141" s="208"/>
      <c r="L141" s="208"/>
      <c r="AC141" s="208"/>
      <c r="AJ141" s="208"/>
      <c r="AQ141" s="208"/>
      <c r="AU141" s="208"/>
    </row>
    <row r="142" spans="1:47" x14ac:dyDescent="0.2">
      <c r="A142" s="208"/>
      <c r="B142" s="208"/>
      <c r="K142" s="208"/>
      <c r="L142" s="208"/>
      <c r="AC142" s="208"/>
      <c r="AJ142" s="208"/>
      <c r="AQ142" s="208"/>
      <c r="AU142" s="208"/>
    </row>
    <row r="143" spans="1:47" x14ac:dyDescent="0.2">
      <c r="A143" s="208"/>
      <c r="B143" s="208"/>
      <c r="K143" s="208"/>
      <c r="L143" s="208"/>
      <c r="AC143" s="208"/>
      <c r="AJ143" s="208"/>
      <c r="AQ143" s="208"/>
      <c r="AU143" s="208"/>
    </row>
    <row r="144" spans="1:47" x14ac:dyDescent="0.2">
      <c r="A144" s="208"/>
      <c r="B144" s="208"/>
      <c r="K144" s="208"/>
      <c r="L144" s="208"/>
      <c r="AC144" s="208"/>
      <c r="AJ144" s="208"/>
      <c r="AQ144" s="208"/>
      <c r="AU144" s="208"/>
    </row>
    <row r="145" spans="1:47" x14ac:dyDescent="0.2">
      <c r="A145" s="208"/>
      <c r="B145" s="208"/>
      <c r="K145" s="208"/>
      <c r="L145" s="208"/>
      <c r="AC145" s="208"/>
      <c r="AJ145" s="208"/>
      <c r="AQ145" s="208"/>
      <c r="AU145" s="208"/>
    </row>
    <row r="146" spans="1:47" x14ac:dyDescent="0.2">
      <c r="A146" s="208"/>
      <c r="B146" s="208"/>
      <c r="K146" s="208"/>
      <c r="L146" s="208"/>
      <c r="AC146" s="208"/>
      <c r="AJ146" s="208"/>
      <c r="AQ146" s="208"/>
      <c r="AU146" s="208"/>
    </row>
    <row r="147" spans="1:47" x14ac:dyDescent="0.2">
      <c r="A147" s="208"/>
      <c r="B147" s="208"/>
      <c r="K147" s="208"/>
      <c r="L147" s="208"/>
      <c r="AC147" s="208"/>
      <c r="AJ147" s="208"/>
      <c r="AQ147" s="208"/>
      <c r="AU147" s="208"/>
    </row>
    <row r="148" spans="1:47" x14ac:dyDescent="0.2">
      <c r="A148" s="208"/>
      <c r="B148" s="208"/>
      <c r="K148" s="208"/>
      <c r="L148" s="208"/>
      <c r="AC148" s="208"/>
      <c r="AJ148" s="208"/>
      <c r="AQ148" s="208"/>
      <c r="AU148" s="208"/>
    </row>
    <row r="149" spans="1:47" x14ac:dyDescent="0.2">
      <c r="A149" s="208"/>
      <c r="B149" s="208"/>
      <c r="K149" s="208"/>
      <c r="L149" s="208"/>
      <c r="AC149" s="208"/>
      <c r="AJ149" s="208"/>
      <c r="AQ149" s="208"/>
      <c r="AU149" s="208"/>
    </row>
    <row r="150" spans="1:47" x14ac:dyDescent="0.2">
      <c r="A150" s="208"/>
      <c r="B150" s="208"/>
      <c r="K150" s="208"/>
      <c r="L150" s="208"/>
      <c r="AC150" s="208"/>
      <c r="AJ150" s="208"/>
      <c r="AQ150" s="208"/>
      <c r="AU150" s="208"/>
    </row>
    <row r="151" spans="1:47" x14ac:dyDescent="0.2">
      <c r="A151" s="208"/>
      <c r="B151" s="208"/>
      <c r="K151" s="208"/>
      <c r="L151" s="208"/>
      <c r="AC151" s="208"/>
      <c r="AJ151" s="208"/>
      <c r="AQ151" s="208"/>
      <c r="AU151" s="208"/>
    </row>
    <row r="152" spans="1:47" x14ac:dyDescent="0.2">
      <c r="A152" s="208"/>
      <c r="B152" s="208"/>
      <c r="K152" s="208"/>
      <c r="L152" s="208"/>
      <c r="AC152" s="208"/>
      <c r="AJ152" s="208"/>
      <c r="AQ152" s="208"/>
      <c r="AU152" s="208"/>
    </row>
    <row r="153" spans="1:47" x14ac:dyDescent="0.2">
      <c r="A153" s="208"/>
      <c r="B153" s="208"/>
      <c r="K153" s="208"/>
      <c r="L153" s="208"/>
      <c r="AC153" s="208"/>
      <c r="AJ153" s="208"/>
      <c r="AQ153" s="208"/>
      <c r="AU153" s="208"/>
    </row>
    <row r="154" spans="1:47" x14ac:dyDescent="0.2">
      <c r="A154" s="208"/>
      <c r="B154" s="208"/>
      <c r="K154" s="208"/>
      <c r="L154" s="208"/>
      <c r="AC154" s="208"/>
      <c r="AJ154" s="208"/>
      <c r="AQ154" s="208"/>
      <c r="AU154" s="208"/>
    </row>
    <row r="155" spans="1:47" x14ac:dyDescent="0.2">
      <c r="A155" s="208"/>
      <c r="B155" s="208"/>
      <c r="K155" s="208"/>
      <c r="L155" s="208"/>
      <c r="AC155" s="208"/>
      <c r="AJ155" s="208"/>
      <c r="AQ155" s="208"/>
      <c r="AU155" s="208"/>
    </row>
    <row r="156" spans="1:47" x14ac:dyDescent="0.2">
      <c r="A156" s="208"/>
      <c r="B156" s="208"/>
      <c r="K156" s="208"/>
      <c r="L156" s="208"/>
      <c r="AC156" s="208"/>
      <c r="AJ156" s="208"/>
      <c r="AQ156" s="208"/>
      <c r="AU156" s="208"/>
    </row>
    <row r="157" spans="1:47" x14ac:dyDescent="0.2">
      <c r="A157" s="208"/>
      <c r="B157" s="208"/>
      <c r="K157" s="208"/>
      <c r="L157" s="208"/>
      <c r="AC157" s="208"/>
      <c r="AJ157" s="208"/>
      <c r="AQ157" s="208"/>
      <c r="AU157" s="208"/>
    </row>
    <row r="158" spans="1:47" x14ac:dyDescent="0.2">
      <c r="AU158" s="208"/>
    </row>
    <row r="164" s="208" customFormat="1" x14ac:dyDescent="0.2"/>
    <row r="165" s="208" customFormat="1" x14ac:dyDescent="0.2"/>
    <row r="166" s="208" customFormat="1" x14ac:dyDescent="0.2"/>
    <row r="167" s="208" customFormat="1" x14ac:dyDescent="0.2"/>
    <row r="168" s="208" customFormat="1" x14ac:dyDescent="0.2"/>
    <row r="169" s="208" customFormat="1" x14ac:dyDescent="0.2"/>
    <row r="170" s="208" customFormat="1" x14ac:dyDescent="0.2"/>
    <row r="171" s="208" customFormat="1" x14ac:dyDescent="0.2"/>
    <row r="172" s="208" customFormat="1" x14ac:dyDescent="0.2"/>
    <row r="173" s="208" customFormat="1" x14ac:dyDescent="0.2"/>
    <row r="174" s="208" customFormat="1" x14ac:dyDescent="0.2"/>
    <row r="175" s="208" customFormat="1" x14ac:dyDescent="0.2"/>
    <row r="176" s="208" customFormat="1" x14ac:dyDescent="0.2"/>
    <row r="177" s="208" customFormat="1" x14ac:dyDescent="0.2"/>
    <row r="178" s="208" customFormat="1" x14ac:dyDescent="0.2"/>
    <row r="179" s="208" customFormat="1" x14ac:dyDescent="0.2"/>
    <row r="180" s="208" customFormat="1" x14ac:dyDescent="0.2"/>
    <row r="181" s="208" customFormat="1" x14ac:dyDescent="0.2"/>
    <row r="182" s="208" customFormat="1" x14ac:dyDescent="0.2"/>
    <row r="183" s="208" customFormat="1" x14ac:dyDescent="0.2"/>
    <row r="184" s="208" customFormat="1" x14ac:dyDescent="0.2"/>
    <row r="185" s="208" customFormat="1" x14ac:dyDescent="0.2"/>
    <row r="186" s="208" customFormat="1" x14ac:dyDescent="0.2"/>
    <row r="187" s="208" customFormat="1" x14ac:dyDescent="0.2"/>
    <row r="188" s="208" customFormat="1" x14ac:dyDescent="0.2"/>
    <row r="189" s="208" customFormat="1" x14ac:dyDescent="0.2"/>
    <row r="190" s="208" customFormat="1" x14ac:dyDescent="0.2"/>
    <row r="191" s="208" customFormat="1" x14ac:dyDescent="0.2"/>
    <row r="192" s="208" customFormat="1" x14ac:dyDescent="0.2"/>
    <row r="193" s="208" customFormat="1" x14ac:dyDescent="0.2"/>
    <row r="194" s="208" customFormat="1" x14ac:dyDescent="0.2"/>
    <row r="195" s="208" customFormat="1" x14ac:dyDescent="0.2"/>
    <row r="196" s="208" customFormat="1" x14ac:dyDescent="0.2"/>
    <row r="197" s="208" customFormat="1" x14ac:dyDescent="0.2"/>
    <row r="198" s="208" customFormat="1" x14ac:dyDescent="0.2"/>
    <row r="199" s="208" customFormat="1" x14ac:dyDescent="0.2"/>
    <row r="200" s="208" customFormat="1" x14ac:dyDescent="0.2"/>
    <row r="201" s="208" customFormat="1" x14ac:dyDescent="0.2"/>
    <row r="202" s="208" customFormat="1" x14ac:dyDescent="0.2"/>
    <row r="203" s="208" customFormat="1" x14ac:dyDescent="0.2"/>
    <row r="204" s="208" customFormat="1" x14ac:dyDescent="0.2"/>
    <row r="205" s="208" customFormat="1" x14ac:dyDescent="0.2"/>
    <row r="206" s="208" customFormat="1" x14ac:dyDescent="0.2"/>
    <row r="207" s="208" customFormat="1" x14ac:dyDescent="0.2"/>
    <row r="208" s="208" customFormat="1" x14ac:dyDescent="0.2"/>
    <row r="209" s="208" customFormat="1" x14ac:dyDescent="0.2"/>
    <row r="210" s="208" customFormat="1" x14ac:dyDescent="0.2"/>
    <row r="211" s="208" customFormat="1" x14ac:dyDescent="0.2"/>
    <row r="212" s="208" customFormat="1" x14ac:dyDescent="0.2"/>
    <row r="213" s="208" customFormat="1" x14ac:dyDescent="0.2"/>
    <row r="214" s="208" customFormat="1" x14ac:dyDescent="0.2"/>
    <row r="215" s="208" customFormat="1" x14ac:dyDescent="0.2"/>
    <row r="216" s="208" customFormat="1" x14ac:dyDescent="0.2"/>
    <row r="217" s="208" customFormat="1" x14ac:dyDescent="0.2"/>
    <row r="218" s="208" customFormat="1" x14ac:dyDescent="0.2"/>
    <row r="219" s="208" customFormat="1" x14ac:dyDescent="0.2"/>
    <row r="220" s="208" customFormat="1" x14ac:dyDescent="0.2"/>
    <row r="221" s="208" customFormat="1" x14ac:dyDescent="0.2"/>
    <row r="222" s="208" customFormat="1" x14ac:dyDescent="0.2"/>
    <row r="223" s="208" customFormat="1" x14ac:dyDescent="0.2"/>
    <row r="224" s="208" customFormat="1" x14ac:dyDescent="0.2"/>
    <row r="225" s="208" customFormat="1" x14ac:dyDescent="0.2"/>
    <row r="226" s="208" customFormat="1" x14ac:dyDescent="0.2"/>
    <row r="227" s="208" customFormat="1" x14ac:dyDescent="0.2"/>
    <row r="228" s="208" customFormat="1" x14ac:dyDescent="0.2"/>
    <row r="229" s="208" customFormat="1" x14ac:dyDescent="0.2"/>
    <row r="230" s="208" customFormat="1" x14ac:dyDescent="0.2"/>
    <row r="231" s="208" customFormat="1" x14ac:dyDescent="0.2"/>
    <row r="232" s="208" customFormat="1" x14ac:dyDescent="0.2"/>
    <row r="233" s="208" customFormat="1" x14ac:dyDescent="0.2"/>
    <row r="234" s="208" customFormat="1" x14ac:dyDescent="0.2"/>
    <row r="235" s="208" customFormat="1" x14ac:dyDescent="0.2"/>
    <row r="236" s="208" customFormat="1" x14ac:dyDescent="0.2"/>
    <row r="237" s="208" customFormat="1" x14ac:dyDescent="0.2"/>
    <row r="238" s="208" customFormat="1" x14ac:dyDescent="0.2"/>
    <row r="239" s="208" customFormat="1" x14ac:dyDescent="0.2"/>
    <row r="240" s="208" customFormat="1" x14ac:dyDescent="0.2"/>
    <row r="241" s="208" customFormat="1" x14ac:dyDescent="0.2"/>
    <row r="242" s="208" customFormat="1" x14ac:dyDescent="0.2"/>
    <row r="243" s="208" customFormat="1" x14ac:dyDescent="0.2"/>
    <row r="244" s="208" customFormat="1" x14ac:dyDescent="0.2"/>
    <row r="245" s="208" customFormat="1" x14ac:dyDescent="0.2"/>
    <row r="246" s="208" customFormat="1" x14ac:dyDescent="0.2"/>
    <row r="247" s="208" customFormat="1" x14ac:dyDescent="0.2"/>
    <row r="248" s="208" customFormat="1" x14ac:dyDescent="0.2"/>
    <row r="249" s="208" customFormat="1" x14ac:dyDescent="0.2"/>
    <row r="250" s="208" customFormat="1" x14ac:dyDescent="0.2"/>
    <row r="251" s="208" customFormat="1" x14ac:dyDescent="0.2"/>
    <row r="252" s="208" customFormat="1" x14ac:dyDescent="0.2"/>
    <row r="253" s="208" customFormat="1" x14ac:dyDescent="0.2"/>
    <row r="254" s="208" customFormat="1" x14ac:dyDescent="0.2"/>
    <row r="255" s="208" customFormat="1" x14ac:dyDescent="0.2"/>
    <row r="256" s="208" customFormat="1" x14ac:dyDescent="0.2"/>
    <row r="257" s="208" customFormat="1" x14ac:dyDescent="0.2"/>
    <row r="258" s="208" customFormat="1" x14ac:dyDescent="0.2"/>
    <row r="259" s="208" customFormat="1" x14ac:dyDescent="0.2"/>
    <row r="260" s="208" customFormat="1" x14ac:dyDescent="0.2"/>
    <row r="261" s="208" customFormat="1" x14ac:dyDescent="0.2"/>
    <row r="262" s="208" customFormat="1" x14ac:dyDescent="0.2"/>
    <row r="263" s="208" customFormat="1" x14ac:dyDescent="0.2"/>
    <row r="264" s="208" customFormat="1" x14ac:dyDescent="0.2"/>
    <row r="265" s="208" customFormat="1" x14ac:dyDescent="0.2"/>
    <row r="266" s="208" customFormat="1" x14ac:dyDescent="0.2"/>
    <row r="267" s="208" customFormat="1" x14ac:dyDescent="0.2"/>
    <row r="268" s="208" customFormat="1" x14ac:dyDescent="0.2"/>
    <row r="269" s="208" customFormat="1" x14ac:dyDescent="0.2"/>
    <row r="270" s="208" customFormat="1" x14ac:dyDescent="0.2"/>
    <row r="271" s="208" customFormat="1" x14ac:dyDescent="0.2"/>
    <row r="272" s="208" customFormat="1" x14ac:dyDescent="0.2"/>
    <row r="273" s="208" customFormat="1" x14ac:dyDescent="0.2"/>
    <row r="274" s="208" customFormat="1" x14ac:dyDescent="0.2"/>
    <row r="275" s="208" customFormat="1" x14ac:dyDescent="0.2"/>
    <row r="276" s="208" customFormat="1" x14ac:dyDescent="0.2"/>
    <row r="277" s="208" customFormat="1" x14ac:dyDescent="0.2"/>
    <row r="278" s="208" customFormat="1" x14ac:dyDescent="0.2"/>
    <row r="279" s="208" customFormat="1" x14ac:dyDescent="0.2"/>
    <row r="280" s="208" customFormat="1" x14ac:dyDescent="0.2"/>
    <row r="281" s="208" customFormat="1" x14ac:dyDescent="0.2"/>
    <row r="282" s="208" customFormat="1" x14ac:dyDescent="0.2"/>
    <row r="283" s="208" customFormat="1" x14ac:dyDescent="0.2"/>
    <row r="284" s="208" customFormat="1" x14ac:dyDescent="0.2"/>
    <row r="285" s="208" customFormat="1" x14ac:dyDescent="0.2"/>
    <row r="292" s="208" customFormat="1" x14ac:dyDescent="0.2"/>
    <row r="293" s="208" customFormat="1" x14ac:dyDescent="0.2"/>
    <row r="294" s="208" customFormat="1" x14ac:dyDescent="0.2"/>
    <row r="295" s="208" customFormat="1" x14ac:dyDescent="0.2"/>
    <row r="296" s="208" customFormat="1" x14ac:dyDescent="0.2"/>
    <row r="297" s="208" customFormat="1" x14ac:dyDescent="0.2"/>
    <row r="298" s="208" customFormat="1" x14ac:dyDescent="0.2"/>
    <row r="299" s="208" customFormat="1" x14ac:dyDescent="0.2"/>
    <row r="300" s="208" customFormat="1" x14ac:dyDescent="0.2"/>
    <row r="301" s="208" customFormat="1" x14ac:dyDescent="0.2"/>
    <row r="302" s="208" customFormat="1" x14ac:dyDescent="0.2"/>
    <row r="303" s="208" customFormat="1" x14ac:dyDescent="0.2"/>
    <row r="304" s="208" customFormat="1" x14ac:dyDescent="0.2"/>
    <row r="305" s="208" customFormat="1" x14ac:dyDescent="0.2"/>
    <row r="306" s="208" customFormat="1" x14ac:dyDescent="0.2"/>
    <row r="307" s="208" customFormat="1" x14ac:dyDescent="0.2"/>
    <row r="308" s="208" customFormat="1" x14ac:dyDescent="0.2"/>
    <row r="309" s="208" customFormat="1" x14ac:dyDescent="0.2"/>
  </sheetData>
  <mergeCells count="5">
    <mergeCell ref="A5:B5"/>
    <mergeCell ref="F5:G5"/>
    <mergeCell ref="K5:L5"/>
    <mergeCell ref="P5:Q5"/>
    <mergeCell ref="G2:I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8</vt:i4>
      </vt:variant>
    </vt:vector>
  </HeadingPairs>
  <TitlesOfParts>
    <vt:vector size="8" baseType="lpstr">
      <vt:lpstr>KM</vt:lpstr>
      <vt:lpstr>A  B_montev</vt:lpstr>
      <vt:lpstr>C  D_gambugliano</vt:lpstr>
      <vt:lpstr>bis 9633</vt:lpstr>
      <vt:lpstr>ORARI INVERNALI</vt:lpstr>
      <vt:lpstr>ORARI ESTIVO</vt:lpstr>
      <vt:lpstr>CALENDARIO INVERNALE</vt:lpstr>
      <vt:lpstr>CALENDARIO ESTIVO</vt:lpstr>
    </vt:vector>
  </TitlesOfParts>
  <Company>Comune di Vicenza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Comune di Vicenza</dc:creator>
  <cp:lastModifiedBy>Silvestri Gloria</cp:lastModifiedBy>
  <cp:lastPrinted>2024-10-10T06:14:23Z</cp:lastPrinted>
  <dcterms:created xsi:type="dcterms:W3CDTF">2002-06-11T16:14:49Z</dcterms:created>
  <dcterms:modified xsi:type="dcterms:W3CDTF">2024-10-10T07:10:34Z</dcterms:modified>
</cp:coreProperties>
</file>