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705DC5C2-07C6-417B-A145-7B5ED6795E1F}" xr6:coauthVersionLast="47" xr6:coauthVersionMax="47" xr10:uidLastSave="{00000000-0000-0000-0000-000000000000}"/>
  <bookViews>
    <workbookView xWindow="-120" yWindow="-120" windowWidth="29040" windowHeight="15720" tabRatio="910" activeTab="4" xr2:uid="{00000000-000D-0000-FFFF-FFFF00000000}"/>
  </bookViews>
  <sheets>
    <sheet name="KM" sheetId="20" r:id="rId1"/>
    <sheet name="C D" sheetId="10" r:id="rId2"/>
    <sheet name="E  F" sheetId="5" r:id="rId3"/>
    <sheet name="G H" sheetId="6" r:id="rId4"/>
    <sheet name="orari invernali LUN-VEN" sheetId="13" r:id="rId5"/>
    <sheet name="orari invernali SABATO" sheetId="18" r:id="rId6"/>
    <sheet name="orari estivo  LUN-VEN" sheetId="21" r:id="rId7"/>
    <sheet name="orari estivo  SAB RIDOTTI" sheetId="22" r:id="rId8"/>
    <sheet name="CALENDARIO INVERNALE" sheetId="16" r:id="rId9"/>
    <sheet name="CALENDARIO ESTIVO" sheetId="1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9" l="1"/>
  <c r="Y37" i="19" l="1"/>
  <c r="Y36" i="19"/>
  <c r="I14" i="20"/>
  <c r="G14" i="20"/>
  <c r="E14" i="20"/>
  <c r="B12" i="20"/>
  <c r="G28" i="5"/>
  <c r="E16" i="22"/>
  <c r="D16" i="22"/>
  <c r="E14" i="22"/>
  <c r="D14" i="22"/>
  <c r="E9" i="22"/>
  <c r="D9" i="22"/>
  <c r="L14" i="22"/>
  <c r="N14" i="22" s="1"/>
  <c r="N9" i="22"/>
  <c r="M9" i="22"/>
  <c r="N15" i="22"/>
  <c r="M15" i="22"/>
  <c r="D15" i="22"/>
  <c r="N13" i="22"/>
  <c r="M13" i="22"/>
  <c r="E13" i="22"/>
  <c r="D13" i="22"/>
  <c r="L12" i="22"/>
  <c r="N12" i="22" s="1"/>
  <c r="E12" i="22"/>
  <c r="D12" i="22"/>
  <c r="N11" i="22"/>
  <c r="M11" i="22"/>
  <c r="E11" i="22"/>
  <c r="D11" i="22"/>
  <c r="L10" i="22"/>
  <c r="N10" i="22" s="1"/>
  <c r="E10" i="22"/>
  <c r="D10" i="22"/>
  <c r="L8" i="22"/>
  <c r="M8" i="22" s="1"/>
  <c r="E8" i="22"/>
  <c r="D8" i="22"/>
  <c r="N7" i="22"/>
  <c r="M7" i="22"/>
  <c r="D15" i="21"/>
  <c r="D14" i="21"/>
  <c r="E12" i="21"/>
  <c r="E8" i="21"/>
  <c r="E9" i="21"/>
  <c r="E11" i="21"/>
  <c r="E10" i="21"/>
  <c r="D11" i="21"/>
  <c r="D10" i="21"/>
  <c r="D8" i="21"/>
  <c r="M14" i="21"/>
  <c r="L14" i="21"/>
  <c r="K11" i="21"/>
  <c r="M11" i="21" s="1"/>
  <c r="M10" i="21"/>
  <c r="L10" i="21"/>
  <c r="K9" i="21"/>
  <c r="M9" i="21" s="1"/>
  <c r="K8" i="21"/>
  <c r="M8" i="21" s="1"/>
  <c r="M7" i="21"/>
  <c r="L7" i="21"/>
  <c r="M13" i="21"/>
  <c r="L13" i="21"/>
  <c r="D12" i="21"/>
  <c r="D9" i="21"/>
  <c r="C14" i="20"/>
  <c r="J7" i="20"/>
  <c r="J8" i="20"/>
  <c r="J9" i="20"/>
  <c r="J10" i="20"/>
  <c r="J11" i="20"/>
  <c r="J12" i="20"/>
  <c r="H7" i="20"/>
  <c r="H8" i="20"/>
  <c r="H9" i="20"/>
  <c r="H10" i="20"/>
  <c r="H11" i="20"/>
  <c r="F7" i="20"/>
  <c r="F8" i="20"/>
  <c r="F9" i="20"/>
  <c r="F10" i="20"/>
  <c r="F11" i="20"/>
  <c r="F12" i="20"/>
  <c r="D7" i="20"/>
  <c r="D8" i="20"/>
  <c r="D9" i="20"/>
  <c r="D10" i="20"/>
  <c r="D11" i="20"/>
  <c r="D12" i="20"/>
  <c r="B11" i="20"/>
  <c r="B10" i="20"/>
  <c r="B9" i="20"/>
  <c r="B8" i="20"/>
  <c r="B7" i="20"/>
  <c r="B6" i="20"/>
  <c r="F6" i="20" s="1"/>
  <c r="M14" i="22" l="1"/>
  <c r="M12" i="22"/>
  <c r="N8" i="22"/>
  <c r="M10" i="22"/>
  <c r="L11" i="21"/>
  <c r="L9" i="21"/>
  <c r="L8" i="21"/>
  <c r="H6" i="20"/>
  <c r="J6" i="20"/>
  <c r="H12" i="20"/>
  <c r="F14" i="20"/>
  <c r="D6" i="20"/>
  <c r="J14" i="20" l="1"/>
  <c r="H14" i="20"/>
  <c r="D14" i="20"/>
  <c r="D17" i="20" s="1"/>
  <c r="AX37" i="16" l="1"/>
  <c r="AW36" i="16"/>
  <c r="AS37" i="16"/>
  <c r="AR36" i="16"/>
  <c r="AN37" i="16"/>
  <c r="AM36" i="16"/>
  <c r="AI37" i="16"/>
  <c r="AH36" i="16"/>
  <c r="AD37" i="16"/>
  <c r="AC36" i="16"/>
  <c r="Y37" i="16"/>
  <c r="X36" i="16"/>
  <c r="T37" i="16"/>
  <c r="S36" i="16"/>
  <c r="O37" i="16"/>
  <c r="N36" i="16"/>
  <c r="J37" i="16"/>
  <c r="I36" i="16"/>
  <c r="D36" i="16"/>
  <c r="X38" i="19" l="1"/>
  <c r="R38" i="19"/>
  <c r="L38" i="19"/>
  <c r="F38" i="19"/>
  <c r="W37" i="19"/>
  <c r="K37" i="19"/>
  <c r="E37" i="19"/>
  <c r="V36" i="19"/>
  <c r="X39" i="19" s="1"/>
  <c r="P36" i="19"/>
  <c r="R39" i="19" s="1"/>
  <c r="J36" i="19"/>
  <c r="D36" i="19"/>
  <c r="L39" i="19" l="1"/>
  <c r="Y38" i="19"/>
  <c r="F39" i="19"/>
  <c r="Y39" i="19" s="1"/>
  <c r="AY38" i="16" l="1"/>
  <c r="AY37" i="16"/>
  <c r="AX39" i="16"/>
  <c r="AS39" i="16"/>
  <c r="AN39" i="16"/>
  <c r="AI39" i="16"/>
  <c r="AD39" i="16"/>
  <c r="Y39" i="16"/>
  <c r="T39" i="16"/>
  <c r="O39" i="16"/>
  <c r="J39" i="16"/>
  <c r="E37" i="16"/>
  <c r="E39" i="16" s="1"/>
  <c r="AY36" i="16" l="1"/>
  <c r="AY39" i="16"/>
  <c r="D11" i="18" l="1"/>
  <c r="L17" i="13"/>
  <c r="M17" i="13"/>
  <c r="L15" i="13"/>
  <c r="M15" i="13"/>
  <c r="L12" i="13"/>
  <c r="M12" i="13"/>
  <c r="K9" i="13"/>
  <c r="L9" i="13" s="1"/>
  <c r="K10" i="13"/>
  <c r="L10" i="13" s="1"/>
  <c r="M14" i="18"/>
  <c r="L14" i="18"/>
  <c r="L13" i="18"/>
  <c r="D15" i="18"/>
  <c r="D14" i="18"/>
  <c r="D10" i="18"/>
  <c r="D17" i="13"/>
  <c r="D16" i="13"/>
  <c r="D13" i="13"/>
  <c r="D12" i="13"/>
  <c r="K11" i="18"/>
  <c r="M11" i="18" s="1"/>
  <c r="M10" i="18"/>
  <c r="L10" i="18"/>
  <c r="K8" i="18"/>
  <c r="M8" i="18" s="1"/>
  <c r="D8" i="18"/>
  <c r="K7" i="18"/>
  <c r="L7" i="18" s="1"/>
  <c r="D7" i="18"/>
  <c r="K16" i="13"/>
  <c r="L16" i="13" s="1"/>
  <c r="K13" i="13"/>
  <c r="M13" i="13" s="1"/>
  <c r="D10" i="13"/>
  <c r="L11" i="18" l="1"/>
  <c r="M9" i="13"/>
  <c r="M10" i="13"/>
  <c r="M16" i="13"/>
  <c r="L13" i="13"/>
  <c r="M7" i="18"/>
  <c r="L8" i="18"/>
  <c r="F40" i="10" l="1"/>
  <c r="C40" i="10"/>
  <c r="F53" i="6" l="1"/>
  <c r="C53" i="6"/>
  <c r="F49" i="5"/>
  <c r="C49" i="5"/>
  <c r="D9" i="13" l="1"/>
</calcChain>
</file>

<file path=xl/sharedStrings.xml><?xml version="1.0" encoding="utf-8"?>
<sst xmlns="http://schemas.openxmlformats.org/spreadsheetml/2006/main" count="1247" uniqueCount="157">
  <si>
    <t>LINEA N°  4</t>
  </si>
  <si>
    <t>PERCORSO C</t>
  </si>
  <si>
    <t>PERCORSO D</t>
  </si>
  <si>
    <t>PERCORSO E</t>
  </si>
  <si>
    <t>PERCORSO F</t>
  </si>
  <si>
    <t>PERCORSO G</t>
  </si>
  <si>
    <t>PERCORSO H</t>
  </si>
  <si>
    <t>ORDINARIE DIURNE</t>
  </si>
  <si>
    <t>CAPOLINEA /FERMATE</t>
  </si>
  <si>
    <t>Capolinea/Fermate</t>
  </si>
  <si>
    <t>Percorrenze</t>
  </si>
  <si>
    <t>VIA FERRETTI 50</t>
  </si>
  <si>
    <t>cod fermata</t>
  </si>
  <si>
    <t>Lunghezza complessiva tratta</t>
  </si>
  <si>
    <t>VIALE D'ALVIANO 77</t>
  </si>
  <si>
    <t>VIA MANZONI 6</t>
  </si>
  <si>
    <t>VIA MAGANZA 30</t>
  </si>
  <si>
    <t>VIA VACCARI 107</t>
  </si>
  <si>
    <t>VIA VACCARI 51</t>
  </si>
  <si>
    <t>VIA MAGANZA 57</t>
  </si>
  <si>
    <t>VIA RISORGIMENTO 25 VALMARANA</t>
  </si>
  <si>
    <t>VIA MANZONI 23</t>
  </si>
  <si>
    <t>VIA MANZONI 36</t>
  </si>
  <si>
    <t>VIA VACCARI 156</t>
  </si>
  <si>
    <t>VIALE VENEZIA 8</t>
  </si>
  <si>
    <t>VIA RISORGIMENTO CAPOLINEA VALMARANA</t>
  </si>
  <si>
    <t>VIA GIARETTA</t>
  </si>
  <si>
    <t>VIA CARDUCCI</t>
  </si>
  <si>
    <t>PIAZZA CASTELLO 1</t>
  </si>
  <si>
    <t>Tratta:  Ferrarin - San Bortolo - San Marco - Motton San Lorenzo - v.le S.Agostino - Via Giaretta PP3</t>
  </si>
  <si>
    <t>Tratta: Via Giaretta PP3 - Viale S. Agostino -piazza Castello - San Marco - Viale Ferrarin</t>
  </si>
  <si>
    <t>PIAZZA CASTELLO 27</t>
  </si>
  <si>
    <t>PIAZZA SAN GIUSEPPE 14</t>
  </si>
  <si>
    <t>VIA GIURIOLO</t>
  </si>
  <si>
    <t>VIALE FERRARIN 58</t>
  </si>
  <si>
    <t>CONTRA' VITTORIO VENETO 21</t>
  </si>
  <si>
    <t>CONTRA' VITTORIO VENETO 3</t>
  </si>
  <si>
    <t>VIA CARDUCCI 48</t>
  </si>
  <si>
    <t>Tratta: Viale Ferrarin - PP3 Via Giaretta - Nogarazza</t>
  </si>
  <si>
    <t>Tratta Nogarazza - PP3 Via Giaretta - Viale Ferrarin</t>
  </si>
  <si>
    <t>Tratta: Viale Ferrarin - PP3 Via Giaretta - Valmarana</t>
  </si>
  <si>
    <t>Tratta Valmarana - PP3 Via Giaretta - Viale Ferrarin</t>
  </si>
  <si>
    <t>VIA CARDUCCI 23</t>
  </si>
  <si>
    <t>VIALE VENEZIA</t>
  </si>
  <si>
    <t>FER</t>
  </si>
  <si>
    <t>n corse</t>
  </si>
  <si>
    <t>percorso</t>
  </si>
  <si>
    <t>ORARIO CORSA</t>
  </si>
  <si>
    <t>tipologia bus</t>
  </si>
  <si>
    <t>NON PRIMA DELLE ORE:</t>
  </si>
  <si>
    <t>C</t>
  </si>
  <si>
    <t>FES</t>
  </si>
  <si>
    <t>passaggio fermata V.LE VENEZIA cod.8332</t>
  </si>
  <si>
    <t>ORARIO PREVISTO FINE CORSA</t>
  </si>
  <si>
    <t>passaggio fermata VIA GIARETTA cod.9100</t>
  </si>
  <si>
    <t>G</t>
  </si>
  <si>
    <t>E</t>
  </si>
  <si>
    <t>F</t>
  </si>
  <si>
    <t>H</t>
  </si>
  <si>
    <t>D</t>
  </si>
  <si>
    <t>ORARIO PREVISTO ARRIVO VIA FERRARIN</t>
  </si>
  <si>
    <t>DATA</t>
  </si>
  <si>
    <t>CORSE</t>
  </si>
  <si>
    <t>l</t>
  </si>
  <si>
    <t>d</t>
  </si>
  <si>
    <t>me</t>
  </si>
  <si>
    <t>v</t>
  </si>
  <si>
    <t>g</t>
  </si>
  <si>
    <t>ma</t>
  </si>
  <si>
    <t>s</t>
  </si>
  <si>
    <t>PARTENZA DA</t>
  </si>
  <si>
    <t>ORARIO CORSA FERRARIN</t>
  </si>
  <si>
    <t>VALMARANA</t>
  </si>
  <si>
    <t>V GIARETTA</t>
  </si>
  <si>
    <t>NOGARAZZA</t>
  </si>
  <si>
    <t>DESTINAZIONE</t>
  </si>
  <si>
    <t xml:space="preserve">CORSE ORARIO FERIALE INVERNALE </t>
  </si>
  <si>
    <t>VIA CARDUCCI FRONTE CIVICO 14</t>
  </si>
  <si>
    <t>CONTRA' SAN BORTOLO 91 OSPEDALE</t>
  </si>
  <si>
    <t>CONTRA' SAN FRANCESCO 59</t>
  </si>
  <si>
    <t>CONTRA' SAN MARCO 49</t>
  </si>
  <si>
    <t>CONTRA' SAN MARCO</t>
  </si>
  <si>
    <t>CONTRA' SAN BIAGIO 76</t>
  </si>
  <si>
    <t>VIALE FUSINATO 40</t>
  </si>
  <si>
    <t>VIALE FUSINATO 76</t>
  </si>
  <si>
    <t>VIALE FUSINATO 138A</t>
  </si>
  <si>
    <t>VIA MAGANZA FRONTE CIVICO 63</t>
  </si>
  <si>
    <t>VIALE SANT'AGOSTINO 48</t>
  </si>
  <si>
    <t>VIALE SANT' AGOSTINO 140</t>
  </si>
  <si>
    <t>VIALE SANT'AGOSTINO FRONTE CIVICO 179</t>
  </si>
  <si>
    <t>VIALE SANT'AGOSTINO 266</t>
  </si>
  <si>
    <t>VIALE SANT'AGOSTINO 320</t>
  </si>
  <si>
    <t>VIALE SANT'AGOSTINO 392</t>
  </si>
  <si>
    <t>VIALE SANT'AGOSTINO 454</t>
  </si>
  <si>
    <t>VIALE SANT'AGOSTINO</t>
  </si>
  <si>
    <t>VIALE SANT'AGOSTINO 585</t>
  </si>
  <si>
    <t>VIALE SANT'AGOSTINO 501</t>
  </si>
  <si>
    <t>VIALE SANT'AGOSTINO 463</t>
  </si>
  <si>
    <t>VIALE SANT'AGOSTINO 411</t>
  </si>
  <si>
    <t>VIALE SANT'AGOSTINO 261</t>
  </si>
  <si>
    <t>VIALE SANT'AGOSTINO 173</t>
  </si>
  <si>
    <t>VIALE SANT'AGOSTINO 123</t>
  </si>
  <si>
    <t>VIALE SANT'AGOSTINO 37</t>
  </si>
  <si>
    <t>VIA MAGANZA FRONTE CIVICO 22</t>
  </si>
  <si>
    <t>VIALE FUSINATO FRONTE CIVICO 122</t>
  </si>
  <si>
    <t>VIALE FUSINATO FRONTE CIVICO 74</t>
  </si>
  <si>
    <t>VIALE FUSINATO 53</t>
  </si>
  <si>
    <t>VIALE VENEZIA FRONTE CIVICO 8</t>
  </si>
  <si>
    <t>CONTRA' DELLA PIARDA FRONTE CIVICO 11</t>
  </si>
  <si>
    <t>CONTRA' SAN MARCO 36</t>
  </si>
  <si>
    <t>CONTRA' SAN FRANCESCO 80</t>
  </si>
  <si>
    <t>CONTRA' SAN BORTOLO 16 OSPEDALE</t>
  </si>
  <si>
    <t>VIALE SANT'AGOSTINO 20 ARCUGNANO</t>
  </si>
  <si>
    <t>VIALE SANT'AGOSTINO 84 ALTAVILLA</t>
  </si>
  <si>
    <t>VIALE SANT'AGOSTINO 136 ARCUGNANO</t>
  </si>
  <si>
    <t>VIALE SANT'AGOSTINO FRONTE CIVICO 130 ALTAVILLA</t>
  </si>
  <si>
    <t>VIA PILLA  ARCUGNANO</t>
  </si>
  <si>
    <t>VIALE SANT'AGOSTINO FRONTE CIVICO 70 ARCUGNANO</t>
  </si>
  <si>
    <t>VIALE SANT'AGOSTINO FRONTE CIVICO 20 ARCUGNANO</t>
  </si>
  <si>
    <t>VIALE SANT'AGOSTINO 208 ALTAVILLA</t>
  </si>
  <si>
    <t>VIA VENTICINQUE APRILE 61  ALTAVILLA</t>
  </si>
  <si>
    <t>VIA VENTICINQUE APRILE 35 ALTAVILLA</t>
  </si>
  <si>
    <t>VIA VENTICINQUE APRILE FRONTE CIVICO 2 VALMARANA</t>
  </si>
  <si>
    <t>VIA VENTICINQUE  APRILE FRONTE CIVICO 31 VALMARANA</t>
  </si>
  <si>
    <t>VIA VENTICINQUE APRILE 10 ALTAVILLA</t>
  </si>
  <si>
    <t>VIA VENTICINQUE APRILE FRONTE CIVICO 35  ALTAVILLA</t>
  </si>
  <si>
    <t>VIA VENTICINQUE APRILE FRONTE CIVICO 61 ALTAVILLA</t>
  </si>
  <si>
    <t>pErCorso</t>
  </si>
  <si>
    <t>VIA GOLDONI FRONTE CIVICO 55</t>
  </si>
  <si>
    <t>VIALE SANT'AGOSTINO FRONTE CIVICO 208 ALTAVILLA</t>
  </si>
  <si>
    <t>VIALE ROMA</t>
  </si>
  <si>
    <t>VIA GOLDONI 41</t>
  </si>
  <si>
    <t>passaggio fermata VIALE ROMA cod.860</t>
  </si>
  <si>
    <t>SAB</t>
  </si>
  <si>
    <t>dal lunedì al VENERDI'</t>
  </si>
  <si>
    <t>IN VIGORE AL SABATO</t>
  </si>
  <si>
    <t>SERVIZIO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</si>
  <si>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</si>
  <si>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* IL CALENDARIO PUO' VARIARE IN BASE AL CALENDARIO SCOLASTI REGIONALE</t>
  </si>
  <si>
    <r>
      <t xml:space="preserve">CALENDARIO </t>
    </r>
    <r>
      <rPr>
        <u/>
        <sz val="16"/>
        <color theme="1"/>
        <rFont val="Tahoma"/>
        <family val="2"/>
      </rPr>
      <t xml:space="preserve">SERVIZIO ESTIVO </t>
    </r>
    <r>
      <rPr>
        <sz val="16"/>
        <color theme="1"/>
        <rFont val="Tahoma"/>
        <family val="2"/>
      </rPr>
      <t>VIGORE DALL' 8 GIUGNO 2025 AL 7 SETTEMBRE 2025*</t>
    </r>
  </si>
  <si>
    <t>LUVE</t>
  </si>
  <si>
    <t>V</t>
  </si>
  <si>
    <t>TOTALE</t>
  </si>
  <si>
    <t>LUN VEN INVERNALE</t>
  </si>
  <si>
    <t>SABATO INV</t>
  </si>
  <si>
    <t>LUN VEN ESTIVO</t>
  </si>
  <si>
    <t>SABATO EST</t>
  </si>
  <si>
    <t>KM</t>
  </si>
  <si>
    <t>VAC SCOL</t>
  </si>
  <si>
    <t>luve</t>
  </si>
  <si>
    <t>CORSE ORARIO FERIALE ESTIVO</t>
  </si>
  <si>
    <t>SABATO</t>
  </si>
  <si>
    <t>CORSE ORARIO FERIALE ESTIVO RIDOTTO</t>
  </si>
  <si>
    <t>Flim</t>
  </si>
  <si>
    <t>viale VENEZIA</t>
  </si>
  <si>
    <t>LINEA 4</t>
  </si>
  <si>
    <t>12 mt CNG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</si>
</sst>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164" formatCode="#,##0.0"/>
    <numFmt numFmtId="165" formatCode="0.0"/>
    <numFmt numFmtId="166" formatCode="_-[$€]\ * #,##0.00_-;\-[$€]\ * #,##0.00_-;_-[$€]\ * &quot;-&quot;??_-;_-@_-"/>
    <numFmt numFmtId="167" formatCode="d/m;@"/>
    <numFmt numFmtId="168" formatCode="dd/mm/yy;@"/>
    <numFmt numFmtId="169" formatCode="_-&quot;€&quot;\ * #,##0_-;\-&quot;€&quot;\ * #,##0_-;_-&quot;€&quot;\ * &quot;-&quot;??_-;_-@_-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b/>
      <i/>
      <sz val="9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sz val="11"/>
      <color theme="1"/>
      <name val="Arial"/>
      <family val="2"/>
    </font>
    <font>
      <b/>
      <sz val="3"/>
      <name val="Arial"/>
      <family val="2"/>
    </font>
    <font>
      <sz val="3"/>
      <name val="Arial"/>
      <family val="2"/>
    </font>
    <font>
      <b/>
      <sz val="2"/>
      <name val="Arial"/>
      <family val="2"/>
    </font>
    <font>
      <sz val="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47"/>
      </top>
      <bottom/>
      <diagonal/>
    </border>
    <border>
      <left/>
      <right style="thin">
        <color indexed="64"/>
      </right>
      <top style="thin">
        <color indexed="47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hair">
        <color indexed="64"/>
      </right>
      <top style="thin">
        <color indexed="47"/>
      </top>
      <bottom/>
      <diagonal/>
    </border>
    <border>
      <left style="dotted">
        <color indexed="64"/>
      </left>
      <right/>
      <top style="thin">
        <color indexed="47"/>
      </top>
      <bottom/>
      <diagonal/>
    </border>
    <border>
      <left style="dotted">
        <color indexed="64"/>
      </left>
      <right style="thin">
        <color indexed="64"/>
      </right>
      <top style="thin">
        <color indexed="47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</borders>
  <cellStyleXfs count="75">
    <xf numFmtId="0" fontId="0" fillId="0" borderId="0"/>
    <xf numFmtId="166" fontId="5" fillId="0" borderId="0" applyFont="0" applyFill="0" applyBorder="0" applyAlignment="0" applyProtection="0"/>
    <xf numFmtId="0" fontId="27" fillId="0" borderId="0"/>
    <xf numFmtId="0" fontId="34" fillId="0" borderId="0" applyNumberFormat="0" applyFill="0" applyBorder="0" applyAlignment="0" applyProtection="0"/>
    <xf numFmtId="0" fontId="35" fillId="0" borderId="59" applyNumberFormat="0" applyFill="0" applyAlignment="0" applyProtection="0"/>
    <xf numFmtId="0" fontId="36" fillId="0" borderId="60" applyNumberFormat="0" applyFill="0" applyAlignment="0" applyProtection="0"/>
    <xf numFmtId="0" fontId="37" fillId="0" borderId="6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62" applyNumberFormat="0" applyAlignment="0" applyProtection="0"/>
    <xf numFmtId="0" fontId="42" fillId="8" borderId="63" applyNumberFormat="0" applyAlignment="0" applyProtection="0"/>
    <xf numFmtId="0" fontId="43" fillId="8" borderId="62" applyNumberFormat="0" applyAlignment="0" applyProtection="0"/>
    <xf numFmtId="0" fontId="44" fillId="0" borderId="64" applyNumberFormat="0" applyFill="0" applyAlignment="0" applyProtection="0"/>
    <xf numFmtId="0" fontId="45" fillId="9" borderId="6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67" applyNumberFormat="0" applyFill="0" applyAlignment="0" applyProtection="0"/>
    <xf numFmtId="0" fontId="4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9" fillId="34" borderId="0" applyNumberFormat="0" applyBorder="0" applyAlignment="0" applyProtection="0"/>
    <xf numFmtId="0" fontId="4" fillId="0" borderId="0"/>
    <xf numFmtId="0" fontId="4" fillId="10" borderId="66" applyNumberFormat="0" applyFont="0" applyAlignment="0" applyProtection="0"/>
    <xf numFmtId="0" fontId="3" fillId="0" borderId="0"/>
    <xf numFmtId="0" fontId="3" fillId="10" borderId="66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0" borderId="66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4" fontId="62" fillId="0" borderId="0" applyFont="0" applyFill="0" applyBorder="0" applyAlignment="0" applyProtection="0"/>
  </cellStyleXfs>
  <cellXfs count="311">
    <xf numFmtId="0" fontId="0" fillId="0" borderId="0" xfId="0"/>
    <xf numFmtId="0" fontId="9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9" fillId="0" borderId="5" xfId="0" applyFont="1" applyBorder="1"/>
    <xf numFmtId="164" fontId="9" fillId="0" borderId="5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6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fill"/>
    </xf>
    <xf numFmtId="0" fontId="9" fillId="0" borderId="10" xfId="0" applyFont="1" applyBorder="1"/>
    <xf numFmtId="164" fontId="9" fillId="0" borderId="10" xfId="0" applyNumberFormat="1" applyFont="1" applyBorder="1"/>
    <xf numFmtId="0" fontId="9" fillId="0" borderId="14" xfId="0" applyFont="1" applyBorder="1"/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fill"/>
    </xf>
    <xf numFmtId="0" fontId="14" fillId="0" borderId="0" xfId="0" applyFont="1" applyAlignment="1">
      <alignment vertical="center"/>
    </xf>
    <xf numFmtId="164" fontId="14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0" borderId="10" xfId="0" applyFont="1" applyBorder="1"/>
    <xf numFmtId="0" fontId="14" fillId="0" borderId="6" xfId="0" applyFont="1" applyBorder="1"/>
    <xf numFmtId="0" fontId="14" fillId="0" borderId="1" xfId="0" applyFont="1" applyBorder="1"/>
    <xf numFmtId="0" fontId="14" fillId="0" borderId="6" xfId="0" applyFont="1" applyBorder="1" applyAlignment="1">
      <alignment horizontal="fill"/>
    </xf>
    <xf numFmtId="164" fontId="14" fillId="0" borderId="10" xfId="0" applyNumberFormat="1" applyFont="1" applyBorder="1"/>
    <xf numFmtId="0" fontId="14" fillId="0" borderId="7" xfId="0" applyFont="1" applyBorder="1"/>
    <xf numFmtId="0" fontId="14" fillId="0" borderId="8" xfId="0" applyFont="1" applyBorder="1" applyAlignment="1">
      <alignment horizontal="fill"/>
    </xf>
    <xf numFmtId="164" fontId="14" fillId="0" borderId="11" xfId="0" applyNumberFormat="1" applyFont="1" applyBorder="1"/>
    <xf numFmtId="165" fontId="9" fillId="0" borderId="10" xfId="0" applyNumberFormat="1" applyFont="1" applyBorder="1"/>
    <xf numFmtId="0" fontId="0" fillId="0" borderId="16" xfId="0" applyBorder="1"/>
    <xf numFmtId="0" fontId="9" fillId="2" borderId="0" xfId="0" applyFont="1" applyFill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1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18" xfId="0" applyFont="1" applyBorder="1" applyAlignment="1">
      <alignment horizontal="fill"/>
    </xf>
    <xf numFmtId="164" fontId="9" fillId="0" borderId="12" xfId="0" applyNumberFormat="1" applyFont="1" applyBorder="1"/>
    <xf numFmtId="0" fontId="9" fillId="0" borderId="19" xfId="0" applyFont="1" applyBorder="1" applyAlignment="1">
      <alignment horizontal="fill"/>
    </xf>
    <xf numFmtId="164" fontId="9" fillId="0" borderId="20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fill"/>
    </xf>
    <xf numFmtId="164" fontId="9" fillId="0" borderId="22" xfId="0" applyNumberFormat="1" applyFont="1" applyBorder="1"/>
    <xf numFmtId="20" fontId="6" fillId="0" borderId="3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20" fontId="6" fillId="0" borderId="5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0" fontId="18" fillId="0" borderId="35" xfId="0" applyNumberFormat="1" applyFont="1" applyBorder="1" applyAlignment="1">
      <alignment horizontal="center" vertical="center"/>
    </xf>
    <xf numFmtId="20" fontId="18" fillId="0" borderId="33" xfId="0" applyNumberFormat="1" applyFont="1" applyBorder="1" applyAlignment="1">
      <alignment horizontal="center" vertical="center" wrapText="1"/>
    </xf>
    <xf numFmtId="20" fontId="18" fillId="0" borderId="5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0" fillId="0" borderId="35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55" xfId="0" applyFont="1" applyBorder="1" applyAlignment="1">
      <alignment vertical="center"/>
    </xf>
    <xf numFmtId="3" fontId="6" fillId="0" borderId="25" xfId="0" applyNumberFormat="1" applyFont="1" applyBorder="1" applyAlignment="1">
      <alignment horizontal="center"/>
    </xf>
    <xf numFmtId="0" fontId="5" fillId="0" borderId="75" xfId="0" applyFont="1" applyBorder="1"/>
    <xf numFmtId="164" fontId="9" fillId="0" borderId="74" xfId="0" applyNumberFormat="1" applyFont="1" applyBorder="1"/>
    <xf numFmtId="0" fontId="9" fillId="0" borderId="73" xfId="0" applyFont="1" applyBorder="1" applyAlignment="1">
      <alignment horizontal="fill"/>
    </xf>
    <xf numFmtId="164" fontId="9" fillId="0" borderId="72" xfId="0" applyNumberFormat="1" applyFont="1" applyBorder="1"/>
    <xf numFmtId="164" fontId="9" fillId="0" borderId="70" xfId="0" applyNumberFormat="1" applyFont="1" applyBorder="1"/>
    <xf numFmtId="0" fontId="9" fillId="0" borderId="71" xfId="0" applyFont="1" applyBorder="1"/>
    <xf numFmtId="0" fontId="9" fillId="0" borderId="70" xfId="0" applyFont="1" applyBorder="1"/>
    <xf numFmtId="0" fontId="5" fillId="0" borderId="13" xfId="0" applyFont="1" applyBorder="1"/>
    <xf numFmtId="0" fontId="5" fillId="0" borderId="75" xfId="0" applyFont="1" applyBorder="1" applyAlignment="1">
      <alignment horizontal="center"/>
    </xf>
    <xf numFmtId="0" fontId="5" fillId="0" borderId="76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0" fillId="0" borderId="16" xfId="0" applyBorder="1" applyAlignment="1">
      <alignment horizontal="center"/>
    </xf>
    <xf numFmtId="0" fontId="14" fillId="0" borderId="70" xfId="0" applyFont="1" applyBorder="1"/>
    <xf numFmtId="165" fontId="9" fillId="0" borderId="70" xfId="0" applyNumberFormat="1" applyFont="1" applyBorder="1"/>
    <xf numFmtId="164" fontId="14" fillId="0" borderId="70" xfId="0" applyNumberFormat="1" applyFont="1" applyBorder="1"/>
    <xf numFmtId="164" fontId="14" fillId="0" borderId="77" xfId="0" applyNumberFormat="1" applyFont="1" applyBorder="1"/>
    <xf numFmtId="0" fontId="14" fillId="0" borderId="75" xfId="0" applyFont="1" applyBorder="1"/>
    <xf numFmtId="0" fontId="14" fillId="0" borderId="76" xfId="0" applyFont="1" applyBorder="1"/>
    <xf numFmtId="0" fontId="9" fillId="0" borderId="75" xfId="0" applyFont="1" applyBorder="1"/>
    <xf numFmtId="0" fontId="9" fillId="0" borderId="76" xfId="0" applyFont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0" fontId="3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vertical="center"/>
    </xf>
    <xf numFmtId="0" fontId="13" fillId="0" borderId="56" xfId="0" applyFont="1" applyBorder="1" applyAlignment="1">
      <alignment horizontal="right" vertical="center"/>
    </xf>
    <xf numFmtId="0" fontId="13" fillId="0" borderId="55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center" vertical="center"/>
    </xf>
    <xf numFmtId="20" fontId="19" fillId="0" borderId="35" xfId="0" applyNumberFormat="1" applyFont="1" applyBorder="1" applyAlignment="1">
      <alignment horizontal="center" vertical="center"/>
    </xf>
    <xf numFmtId="20" fontId="33" fillId="0" borderId="33" xfId="0" applyNumberFormat="1" applyFont="1" applyBorder="1" applyAlignment="1">
      <alignment horizontal="center" vertical="center"/>
    </xf>
    <xf numFmtId="20" fontId="33" fillId="0" borderId="35" xfId="0" applyNumberFormat="1" applyFont="1" applyBorder="1" applyAlignment="1">
      <alignment horizontal="center" vertical="center"/>
    </xf>
    <xf numFmtId="20" fontId="19" fillId="0" borderId="5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3" fillId="0" borderId="0" xfId="45"/>
    <xf numFmtId="0" fontId="21" fillId="0" borderId="42" xfId="45" applyFont="1" applyBorder="1" applyAlignment="1">
      <alignment vertical="center"/>
    </xf>
    <xf numFmtId="0" fontId="21" fillId="0" borderId="45" xfId="45" applyFont="1" applyBorder="1" applyAlignment="1">
      <alignment vertical="center"/>
    </xf>
    <xf numFmtId="0" fontId="21" fillId="0" borderId="47" xfId="45" applyFont="1" applyBorder="1" applyAlignment="1">
      <alignment vertical="center"/>
    </xf>
    <xf numFmtId="0" fontId="3" fillId="0" borderId="0" xfId="45" applyAlignment="1">
      <alignment vertical="center"/>
    </xf>
    <xf numFmtId="20" fontId="9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25" fillId="0" borderId="41" xfId="0" applyFont="1" applyBorder="1" applyAlignment="1">
      <alignment horizontal="center" vertical="center" textRotation="90" wrapText="1"/>
    </xf>
    <xf numFmtId="0" fontId="26" fillId="0" borderId="41" xfId="0" applyFont="1" applyBorder="1" applyAlignment="1">
      <alignment horizontal="center" vertical="center" textRotation="90" wrapText="1"/>
    </xf>
    <xf numFmtId="167" fontId="30" fillId="0" borderId="45" xfId="0" applyNumberFormat="1" applyFont="1" applyBorder="1" applyAlignment="1">
      <alignment horizontal="center" vertical="center"/>
    </xf>
    <xf numFmtId="16" fontId="30" fillId="3" borderId="35" xfId="0" applyNumberFormat="1" applyFont="1" applyFill="1" applyBorder="1" applyAlignment="1">
      <alignment horizontal="center" vertical="center"/>
    </xf>
    <xf numFmtId="16" fontId="13" fillId="0" borderId="35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167" fontId="30" fillId="0" borderId="42" xfId="43" applyNumberFormat="1" applyFont="1" applyBorder="1" applyAlignment="1">
      <alignment horizontal="center" vertical="center"/>
    </xf>
    <xf numFmtId="16" fontId="30" fillId="0" borderId="35" xfId="43" applyNumberFormat="1" applyFont="1" applyBorder="1" applyAlignment="1">
      <alignment horizontal="center" vertical="center"/>
    </xf>
    <xf numFmtId="16" fontId="13" fillId="0" borderId="35" xfId="43" applyNumberFormat="1" applyFont="1" applyBorder="1" applyAlignment="1">
      <alignment horizontal="center" vertical="center"/>
    </xf>
    <xf numFmtId="1" fontId="7" fillId="0" borderId="35" xfId="43" applyNumberFormat="1" applyFont="1" applyBorder="1" applyAlignment="1">
      <alignment horizontal="center" vertical="center"/>
    </xf>
    <xf numFmtId="16" fontId="30" fillId="3" borderId="35" xfId="43" applyNumberFormat="1" applyFont="1" applyFill="1" applyBorder="1" applyAlignment="1">
      <alignment horizontal="center" vertical="center"/>
    </xf>
    <xf numFmtId="1" fontId="7" fillId="0" borderId="46" xfId="43" applyNumberFormat="1" applyFont="1" applyBorder="1" applyAlignment="1">
      <alignment horizontal="center" vertical="center"/>
    </xf>
    <xf numFmtId="16" fontId="30" fillId="0" borderId="35" xfId="0" applyNumberFormat="1" applyFont="1" applyBorder="1" applyAlignment="1">
      <alignment horizontal="center" vertical="center"/>
    </xf>
    <xf numFmtId="167" fontId="30" fillId="0" borderId="45" xfId="43" applyNumberFormat="1" applyFont="1" applyBorder="1" applyAlignment="1">
      <alignment horizontal="center" vertical="center"/>
    </xf>
    <xf numFmtId="1" fontId="7" fillId="0" borderId="37" xfId="43" applyNumberFormat="1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168" fontId="23" fillId="0" borderId="45" xfId="43" applyNumberFormat="1" applyFont="1" applyBorder="1" applyAlignment="1">
      <alignment horizontal="center" vertical="center"/>
    </xf>
    <xf numFmtId="16" fontId="23" fillId="0" borderId="35" xfId="43" applyNumberFormat="1" applyFont="1" applyBorder="1" applyAlignment="1">
      <alignment horizontal="center" vertical="center"/>
    </xf>
    <xf numFmtId="16" fontId="4" fillId="0" borderId="35" xfId="43" applyNumberFormat="1" applyBorder="1" applyAlignment="1">
      <alignment horizontal="center" vertical="center"/>
    </xf>
    <xf numFmtId="16" fontId="23" fillId="0" borderId="35" xfId="0" applyNumberFormat="1" applyFont="1" applyBorder="1" applyAlignment="1">
      <alignment horizontal="center" vertical="center"/>
    </xf>
    <xf numFmtId="168" fontId="23" fillId="0" borderId="45" xfId="0" applyNumberFormat="1" applyFont="1" applyBorder="1" applyAlignment="1">
      <alignment horizontal="center" vertical="center"/>
    </xf>
    <xf numFmtId="167" fontId="30" fillId="0" borderId="47" xfId="43" applyNumberFormat="1" applyFont="1" applyBorder="1" applyAlignment="1">
      <alignment horizontal="center" vertical="center"/>
    </xf>
    <xf numFmtId="16" fontId="30" fillId="0" borderId="48" xfId="43" applyNumberFormat="1" applyFont="1" applyBorder="1" applyAlignment="1">
      <alignment horizontal="center" vertical="center"/>
    </xf>
    <xf numFmtId="1" fontId="7" fillId="0" borderId="48" xfId="43" applyNumberFormat="1" applyFont="1" applyBorder="1" applyAlignment="1">
      <alignment horizontal="center" vertical="center"/>
    </xf>
    <xf numFmtId="16" fontId="13" fillId="0" borderId="48" xfId="43" applyNumberFormat="1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1" fontId="26" fillId="0" borderId="43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5" xfId="0" applyBorder="1" applyAlignment="1">
      <alignment vertical="center"/>
    </xf>
    <xf numFmtId="1" fontId="26" fillId="0" borderId="35" xfId="0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1" fontId="26" fillId="0" borderId="46" xfId="0" applyNumberFormat="1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7" fillId="0" borderId="48" xfId="0" applyFont="1" applyBorder="1" applyAlignment="1">
      <alignment vertical="center"/>
    </xf>
    <xf numFmtId="0" fontId="0" fillId="0" borderId="47" xfId="0" applyBorder="1" applyAlignment="1">
      <alignment vertical="center"/>
    </xf>
    <xf numFmtId="1" fontId="18" fillId="0" borderId="79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" fontId="13" fillId="0" borderId="37" xfId="43" applyNumberFormat="1" applyFont="1" applyBorder="1" applyAlignment="1">
      <alignment horizontal="center" vertical="center"/>
    </xf>
    <xf numFmtId="16" fontId="4" fillId="0" borderId="37" xfId="43" applyNumberFormat="1" applyBorder="1" applyAlignment="1">
      <alignment horizontal="center" vertical="center"/>
    </xf>
    <xf numFmtId="16" fontId="13" fillId="0" borderId="80" xfId="0" applyNumberFormat="1" applyFont="1" applyBorder="1" applyAlignment="1">
      <alignment horizontal="center" vertical="center"/>
    </xf>
    <xf numFmtId="1" fontId="7" fillId="0" borderId="80" xfId="0" applyNumberFormat="1" applyFont="1" applyBorder="1" applyAlignment="1">
      <alignment horizontal="center" vertical="center"/>
    </xf>
    <xf numFmtId="16" fontId="30" fillId="35" borderId="35" xfId="43" applyNumberFormat="1" applyFont="1" applyFill="1" applyBorder="1" applyAlignment="1">
      <alignment horizontal="center" vertical="center"/>
    </xf>
    <xf numFmtId="16" fontId="30" fillId="36" borderId="35" xfId="43" applyNumberFormat="1" applyFont="1" applyFill="1" applyBorder="1" applyAlignment="1">
      <alignment horizontal="center" vertical="center"/>
    </xf>
    <xf numFmtId="1" fontId="26" fillId="0" borderId="50" xfId="0" applyNumberFormat="1" applyFont="1" applyBorder="1" applyAlignment="1">
      <alignment horizontal="center" vertical="center"/>
    </xf>
    <xf numFmtId="1" fontId="26" fillId="0" borderId="44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20" fontId="19" fillId="0" borderId="0" xfId="0" applyNumberFormat="1" applyFont="1" applyAlignment="1">
      <alignment horizontal="center" vertical="center"/>
    </xf>
    <xf numFmtId="20" fontId="18" fillId="0" borderId="0" xfId="0" applyNumberFormat="1" applyFont="1" applyAlignment="1">
      <alignment horizontal="center" vertical="center" wrapText="1"/>
    </xf>
    <xf numFmtId="20" fontId="20" fillId="0" borderId="35" xfId="0" applyNumberFormat="1" applyFont="1" applyBorder="1" applyAlignment="1">
      <alignment horizontal="center" vertical="center"/>
    </xf>
    <xf numFmtId="20" fontId="20" fillId="0" borderId="0" xfId="0" applyNumberFormat="1" applyFont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20" fontId="33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 wrapText="1"/>
    </xf>
    <xf numFmtId="20" fontId="5" fillId="0" borderId="36" xfId="0" applyNumberFormat="1" applyFont="1" applyBorder="1" applyAlignment="1">
      <alignment horizontal="center" vertical="center" wrapText="1"/>
    </xf>
    <xf numFmtId="20" fontId="21" fillId="0" borderId="35" xfId="0" applyNumberFormat="1" applyFont="1" applyBorder="1" applyAlignment="1">
      <alignment horizontal="center" vertical="center"/>
    </xf>
    <xf numFmtId="20" fontId="53" fillId="0" borderId="35" xfId="0" applyNumberFormat="1" applyFont="1" applyBorder="1" applyAlignment="1">
      <alignment horizontal="center" vertical="center" wrapText="1"/>
    </xf>
    <xf numFmtId="20" fontId="21" fillId="0" borderId="33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6" fillId="0" borderId="82" xfId="0" applyFont="1" applyBorder="1" applyAlignment="1">
      <alignment horizontal="center" vertical="center" textRotation="90" wrapText="1"/>
    </xf>
    <xf numFmtId="0" fontId="21" fillId="0" borderId="42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13" fillId="0" borderId="84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13" fillId="0" borderId="85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168" fontId="23" fillId="0" borderId="86" xfId="0" applyNumberFormat="1" applyFont="1" applyBorder="1" applyAlignment="1">
      <alignment horizontal="center" vertical="center"/>
    </xf>
    <xf numFmtId="16" fontId="23" fillId="0" borderId="80" xfId="0" applyNumberFormat="1" applyFont="1" applyBorder="1" applyAlignment="1">
      <alignment horizontal="center" vertical="center"/>
    </xf>
    <xf numFmtId="1" fontId="7" fillId="0" borderId="48" xfId="0" applyNumberFormat="1" applyFont="1" applyBorder="1" applyAlignment="1">
      <alignment horizontal="center" vertical="center"/>
    </xf>
    <xf numFmtId="16" fontId="30" fillId="3" borderId="48" xfId="43" applyNumberFormat="1" applyFont="1" applyFill="1" applyBorder="1" applyAlignment="1">
      <alignment horizontal="center" vertical="center"/>
    </xf>
    <xf numFmtId="1" fontId="7" fillId="0" borderId="4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6" fontId="13" fillId="0" borderId="37" xfId="0" applyNumberFormat="1" applyFont="1" applyBorder="1" applyAlignment="1">
      <alignment horizontal="center" vertical="center"/>
    </xf>
    <xf numFmtId="167" fontId="30" fillId="0" borderId="86" xfId="43" applyNumberFormat="1" applyFont="1" applyBorder="1" applyAlignment="1">
      <alignment horizontal="center" vertical="center"/>
    </xf>
    <xf numFmtId="16" fontId="30" fillId="0" borderId="80" xfId="43" applyNumberFormat="1" applyFont="1" applyBorder="1" applyAlignment="1">
      <alignment horizontal="center" vertical="center"/>
    </xf>
    <xf numFmtId="16" fontId="5" fillId="0" borderId="80" xfId="43" applyNumberFormat="1" applyFont="1" applyBorder="1" applyAlignment="1">
      <alignment horizontal="center" vertical="center"/>
    </xf>
    <xf numFmtId="1" fontId="7" fillId="0" borderId="80" xfId="43" applyNumberFormat="1" applyFont="1" applyBorder="1" applyAlignment="1">
      <alignment horizontal="center" vertical="center"/>
    </xf>
    <xf numFmtId="16" fontId="13" fillId="0" borderId="80" xfId="43" applyNumberFormat="1" applyFont="1" applyBorder="1" applyAlignment="1">
      <alignment horizontal="center" vertical="center"/>
    </xf>
    <xf numFmtId="168" fontId="23" fillId="0" borderId="86" xfId="43" applyNumberFormat="1" applyFont="1" applyBorder="1" applyAlignment="1">
      <alignment horizontal="center" vertical="center"/>
    </xf>
    <xf numFmtId="16" fontId="23" fillId="0" borderId="80" xfId="43" applyNumberFormat="1" applyFont="1" applyBorder="1" applyAlignment="1">
      <alignment horizontal="center" vertical="center"/>
    </xf>
    <xf numFmtId="16" fontId="4" fillId="0" borderId="80" xfId="43" applyNumberFormat="1" applyBorder="1" applyAlignment="1">
      <alignment horizontal="center" vertical="center"/>
    </xf>
    <xf numFmtId="16" fontId="4" fillId="0" borderId="89" xfId="43" applyNumberFormat="1" applyBorder="1" applyAlignment="1">
      <alignment horizontal="center" vertical="center"/>
    </xf>
    <xf numFmtId="1" fontId="7" fillId="0" borderId="90" xfId="43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4" xfId="0" applyFont="1" applyBorder="1"/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/>
    <xf numFmtId="0" fontId="0" fillId="0" borderId="91" xfId="0" applyBorder="1"/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2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9" fillId="0" borderId="93" xfId="0" applyFont="1" applyBorder="1" applyAlignment="1">
      <alignment vertical="center"/>
    </xf>
    <xf numFmtId="0" fontId="9" fillId="0" borderId="92" xfId="0" applyFont="1" applyBorder="1" applyAlignment="1">
      <alignment vertical="center"/>
    </xf>
    <xf numFmtId="0" fontId="15" fillId="0" borderId="91" xfId="0" applyFont="1" applyBorder="1" applyAlignment="1">
      <alignment horizontal="center" vertical="center"/>
    </xf>
    <xf numFmtId="20" fontId="20" fillId="0" borderId="52" xfId="0" applyNumberFormat="1" applyFont="1" applyBorder="1" applyAlignment="1">
      <alignment horizontal="center" vertical="center"/>
    </xf>
    <xf numFmtId="20" fontId="18" fillId="0" borderId="52" xfId="0" applyNumberFormat="1" applyFont="1" applyBorder="1" applyAlignment="1">
      <alignment horizontal="center" vertical="center"/>
    </xf>
    <xf numFmtId="20" fontId="33" fillId="0" borderId="53" xfId="0" applyNumberFormat="1" applyFont="1" applyBorder="1" applyAlignment="1">
      <alignment horizontal="center" vertical="center"/>
    </xf>
    <xf numFmtId="20" fontId="18" fillId="0" borderId="35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20" fontId="18" fillId="0" borderId="52" xfId="0" applyNumberFormat="1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20" fontId="57" fillId="0" borderId="0" xfId="0" applyNumberFormat="1" applyFont="1" applyAlignment="1">
      <alignment vertical="center"/>
    </xf>
    <xf numFmtId="20" fontId="58" fillId="0" borderId="0" xfId="0" applyNumberFormat="1" applyFont="1" applyAlignment="1">
      <alignment vertical="center"/>
    </xf>
    <xf numFmtId="20" fontId="59" fillId="0" borderId="0" xfId="0" applyNumberFormat="1" applyFont="1" applyAlignment="1">
      <alignment vertical="center"/>
    </xf>
    <xf numFmtId="20" fontId="60" fillId="0" borderId="0" xfId="0" applyNumberFormat="1" applyFont="1" applyAlignment="1">
      <alignment vertical="center"/>
    </xf>
    <xf numFmtId="16" fontId="21" fillId="0" borderId="35" xfId="0" applyNumberFormat="1" applyFont="1" applyBorder="1" applyAlignment="1">
      <alignment horizontal="center" vertical="center"/>
    </xf>
    <xf numFmtId="16" fontId="21" fillId="0" borderId="48" xfId="0" applyNumberFormat="1" applyFont="1" applyBorder="1" applyAlignment="1">
      <alignment horizontal="center" vertical="center"/>
    </xf>
    <xf numFmtId="16" fontId="21" fillId="0" borderId="35" xfId="43" applyNumberFormat="1" applyFont="1" applyBorder="1" applyAlignment="1">
      <alignment horizontal="center" vertical="center"/>
    </xf>
    <xf numFmtId="0" fontId="61" fillId="0" borderId="34" xfId="0" applyFont="1" applyBorder="1"/>
    <xf numFmtId="0" fontId="61" fillId="0" borderId="35" xfId="0" applyFont="1" applyBorder="1" applyAlignment="1">
      <alignment horizontal="center"/>
    </xf>
    <xf numFmtId="0" fontId="61" fillId="0" borderId="0" xfId="0" applyFont="1"/>
    <xf numFmtId="0" fontId="5" fillId="0" borderId="34" xfId="0" applyFont="1" applyBorder="1" applyAlignment="1">
      <alignment horizontal="center"/>
    </xf>
    <xf numFmtId="0" fontId="21" fillId="0" borderId="34" xfId="0" applyFont="1" applyBorder="1" applyAlignment="1">
      <alignment vertical="center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" fontId="61" fillId="0" borderId="35" xfId="0" applyNumberFormat="1" applyFont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9" fillId="0" borderId="35" xfId="0" applyFont="1" applyBorder="1" applyAlignment="1">
      <alignment vertical="center"/>
    </xf>
    <xf numFmtId="0" fontId="9" fillId="0" borderId="33" xfId="0" applyFont="1" applyBorder="1" applyAlignment="1">
      <alignment vertical="center" wrapText="1"/>
    </xf>
    <xf numFmtId="0" fontId="9" fillId="0" borderId="94" xfId="0" applyFont="1" applyBorder="1"/>
    <xf numFmtId="0" fontId="5" fillId="0" borderId="95" xfId="0" applyFont="1" applyBorder="1" applyAlignment="1">
      <alignment horizontal="center"/>
    </xf>
    <xf numFmtId="0" fontId="0" fillId="0" borderId="96" xfId="0" applyBorder="1"/>
    <xf numFmtId="0" fontId="9" fillId="0" borderId="97" xfId="0" applyFont="1" applyBorder="1"/>
    <xf numFmtId="164" fontId="9" fillId="0" borderId="96" xfId="0" applyNumberFormat="1" applyFont="1" applyBorder="1"/>
    <xf numFmtId="165" fontId="61" fillId="0" borderId="35" xfId="0" applyNumberFormat="1" applyFont="1" applyBorder="1" applyAlignment="1">
      <alignment horizontal="center"/>
    </xf>
    <xf numFmtId="165" fontId="61" fillId="0" borderId="33" xfId="0" applyNumberFormat="1" applyFont="1" applyBorder="1" applyAlignment="1">
      <alignment horizontal="center"/>
    </xf>
    <xf numFmtId="0" fontId="54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textRotation="90" wrapText="1"/>
    </xf>
    <xf numFmtId="0" fontId="13" fillId="0" borderId="58" xfId="0" applyFont="1" applyBorder="1" applyAlignment="1">
      <alignment horizontal="center" vertical="center" textRotation="90" wrapText="1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/>
    </xf>
    <xf numFmtId="0" fontId="7" fillId="0" borderId="32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textRotation="90"/>
    </xf>
    <xf numFmtId="0" fontId="24" fillId="0" borderId="78" xfId="0" applyFont="1" applyBorder="1" applyAlignment="1">
      <alignment horizontal="center" vertical="center" textRotation="90"/>
    </xf>
    <xf numFmtId="0" fontId="24" fillId="0" borderId="40" xfId="0" applyFont="1" applyBorder="1" applyAlignment="1">
      <alignment horizontal="center" vertical="center" textRotation="90"/>
    </xf>
    <xf numFmtId="0" fontId="24" fillId="0" borderId="39" xfId="0" applyFont="1" applyBorder="1" applyAlignment="1">
      <alignment horizontal="center" vertical="center" textRotation="90" wrapText="1"/>
    </xf>
    <xf numFmtId="0" fontId="24" fillId="0" borderId="78" xfId="0" applyFont="1" applyBorder="1" applyAlignment="1">
      <alignment horizontal="center" vertical="center" textRotation="90" wrapText="1"/>
    </xf>
    <xf numFmtId="169" fontId="63" fillId="0" borderId="98" xfId="74" applyNumberFormat="1" applyFont="1" applyFill="1" applyBorder="1" applyAlignment="1">
      <alignment vertical="center" wrapText="1"/>
    </xf>
  </cellXfs>
  <cellStyles count="75">
    <cellStyle name="20% - Colore 1" xfId="20" builtinId="30" customBuiltin="1"/>
    <cellStyle name="20% - Colore 1 2" xfId="47" xr:uid="{00000000-0005-0000-0000-000001000000}"/>
    <cellStyle name="20% - Colore 1 3" xfId="61" xr:uid="{00000000-0005-0000-0000-000002000000}"/>
    <cellStyle name="20% - Colore 2" xfId="24" builtinId="34" customBuiltin="1"/>
    <cellStyle name="20% - Colore 2 2" xfId="49" xr:uid="{00000000-0005-0000-0000-000004000000}"/>
    <cellStyle name="20% - Colore 2 3" xfId="63" xr:uid="{00000000-0005-0000-0000-000005000000}"/>
    <cellStyle name="20% - Colore 3" xfId="28" builtinId="38" customBuiltin="1"/>
    <cellStyle name="20% - Colore 3 2" xfId="51" xr:uid="{00000000-0005-0000-0000-000007000000}"/>
    <cellStyle name="20% - Colore 3 3" xfId="65" xr:uid="{00000000-0005-0000-0000-000008000000}"/>
    <cellStyle name="20% - Colore 4" xfId="32" builtinId="42" customBuiltin="1"/>
    <cellStyle name="20% - Colore 4 2" xfId="53" xr:uid="{00000000-0005-0000-0000-00000A000000}"/>
    <cellStyle name="20% - Colore 4 3" xfId="67" xr:uid="{00000000-0005-0000-0000-00000B000000}"/>
    <cellStyle name="20% - Colore 5" xfId="36" builtinId="46" customBuiltin="1"/>
    <cellStyle name="20% - Colore 5 2" xfId="55" xr:uid="{00000000-0005-0000-0000-00000D000000}"/>
    <cellStyle name="20% - Colore 5 3" xfId="69" xr:uid="{00000000-0005-0000-0000-00000E000000}"/>
    <cellStyle name="20% - Colore 6" xfId="40" builtinId="50" customBuiltin="1"/>
    <cellStyle name="20% - Colore 6 2" xfId="57" xr:uid="{00000000-0005-0000-0000-000010000000}"/>
    <cellStyle name="20% - Colore 6 3" xfId="71" xr:uid="{00000000-0005-0000-0000-000011000000}"/>
    <cellStyle name="40% - Colore 1" xfId="21" builtinId="31" customBuiltin="1"/>
    <cellStyle name="40% - Colore 1 2" xfId="48" xr:uid="{00000000-0005-0000-0000-000013000000}"/>
    <cellStyle name="40% - Colore 1 3" xfId="62" xr:uid="{00000000-0005-0000-0000-000014000000}"/>
    <cellStyle name="40% - Colore 2" xfId="25" builtinId="35" customBuiltin="1"/>
    <cellStyle name="40% - Colore 2 2" xfId="50" xr:uid="{00000000-0005-0000-0000-000016000000}"/>
    <cellStyle name="40% - Colore 2 3" xfId="64" xr:uid="{00000000-0005-0000-0000-000017000000}"/>
    <cellStyle name="40% - Colore 3" xfId="29" builtinId="39" customBuiltin="1"/>
    <cellStyle name="40% - Colore 3 2" xfId="52" xr:uid="{00000000-0005-0000-0000-000019000000}"/>
    <cellStyle name="40% - Colore 3 3" xfId="66" xr:uid="{00000000-0005-0000-0000-00001A000000}"/>
    <cellStyle name="40% - Colore 4" xfId="33" builtinId="43" customBuiltin="1"/>
    <cellStyle name="40% - Colore 4 2" xfId="54" xr:uid="{00000000-0005-0000-0000-00001C000000}"/>
    <cellStyle name="40% - Colore 4 3" xfId="68" xr:uid="{00000000-0005-0000-0000-00001D000000}"/>
    <cellStyle name="40% - Colore 5" xfId="37" builtinId="47" customBuiltin="1"/>
    <cellStyle name="40% - Colore 5 2" xfId="56" xr:uid="{00000000-0005-0000-0000-00001F000000}"/>
    <cellStyle name="40% - Colore 5 3" xfId="70" xr:uid="{00000000-0005-0000-0000-000020000000}"/>
    <cellStyle name="40% - Colore 6" xfId="41" builtinId="51" customBuiltin="1"/>
    <cellStyle name="40% - Colore 6 2" xfId="58" xr:uid="{00000000-0005-0000-0000-000022000000}"/>
    <cellStyle name="40% - Colore 6 3" xfId="72" xr:uid="{00000000-0005-0000-0000-000023000000}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1" xr:uid="{00000000-0005-0000-0000-000033000000}"/>
    <cellStyle name="Input" xfId="11" builtinId="20" customBuiltin="1"/>
    <cellStyle name="Neutrale" xfId="10" builtinId="28" customBuiltin="1"/>
    <cellStyle name="Normale" xfId="0" builtinId="0"/>
    <cellStyle name="Normale 2" xfId="2" xr:uid="{00000000-0005-0000-0000-000037000000}"/>
    <cellStyle name="Normale 3" xfId="43" xr:uid="{00000000-0005-0000-0000-000038000000}"/>
    <cellStyle name="Normale 3 4" xfId="73" xr:uid="{00000000-0005-0000-0000-000039000000}"/>
    <cellStyle name="Normale 4" xfId="45" xr:uid="{00000000-0005-0000-0000-00003A000000}"/>
    <cellStyle name="Normale 5" xfId="59" xr:uid="{00000000-0005-0000-0000-00003B000000}"/>
    <cellStyle name="Nota 2" xfId="44" xr:uid="{00000000-0005-0000-0000-00003C000000}"/>
    <cellStyle name="Nota 3" xfId="46" xr:uid="{00000000-0005-0000-0000-00003D000000}"/>
    <cellStyle name="Nota 4" xfId="60" xr:uid="{00000000-0005-0000-0000-00003E000000}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  <cellStyle name="Valuta" xfId="7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E1F8-7614-4B14-B948-AE960CF40150}">
  <dimension ref="A1:W18"/>
  <sheetViews>
    <sheetView workbookViewId="0">
      <selection activeCell="J14" sqref="J14"/>
    </sheetView>
  </sheetViews>
  <sheetFormatPr defaultRowHeight="12.75" x14ac:dyDescent="0.2"/>
  <cols>
    <col min="2" max="2" width="9.140625" style="227"/>
    <col min="3" max="3" width="6.7109375" style="227" bestFit="1" customWidth="1"/>
    <col min="4" max="4" width="9.28515625" style="227" customWidth="1"/>
    <col min="5" max="5" width="6.7109375" style="227" bestFit="1" customWidth="1"/>
    <col min="6" max="6" width="9.28515625" style="227" customWidth="1"/>
    <col min="7" max="7" width="6.7109375" style="227" bestFit="1" customWidth="1"/>
    <col min="8" max="8" width="9.28515625" style="227" customWidth="1"/>
    <col min="9" max="9" width="6.7109375" style="227" bestFit="1" customWidth="1"/>
    <col min="10" max="10" width="9.28515625" style="227" customWidth="1"/>
  </cols>
  <sheetData>
    <row r="1" spans="1:23" s="53" customFormat="1" ht="22.5" x14ac:dyDescent="0.2">
      <c r="A1" s="175" t="s">
        <v>136</v>
      </c>
      <c r="B1" s="92"/>
      <c r="C1" s="8"/>
      <c r="D1" s="8"/>
      <c r="E1" s="174"/>
      <c r="F1" s="174"/>
      <c r="G1" s="174"/>
      <c r="H1" s="267">
        <v>104</v>
      </c>
      <c r="I1" s="267"/>
      <c r="J1" s="267"/>
      <c r="K1" s="7"/>
      <c r="Q1" s="51"/>
      <c r="R1" s="85"/>
      <c r="S1" s="85"/>
      <c r="T1" s="86"/>
      <c r="U1" s="87"/>
      <c r="V1" s="87"/>
      <c r="W1" s="51"/>
    </row>
    <row r="4" spans="1:23" s="217" customFormat="1" ht="37.5" customHeight="1" x14ac:dyDescent="0.2">
      <c r="A4" s="215"/>
      <c r="B4" s="216"/>
      <c r="C4" s="268" t="s">
        <v>143</v>
      </c>
      <c r="D4" s="268"/>
      <c r="E4" s="268" t="s">
        <v>144</v>
      </c>
      <c r="F4" s="268"/>
      <c r="G4" s="268" t="s">
        <v>145</v>
      </c>
      <c r="H4" s="268"/>
      <c r="I4" s="268" t="s">
        <v>146</v>
      </c>
      <c r="J4" s="269"/>
    </row>
    <row r="5" spans="1:23" s="254" customFormat="1" ht="24" customHeight="1" x14ac:dyDescent="0.2">
      <c r="A5" s="251" t="s">
        <v>62</v>
      </c>
      <c r="B5" s="252" t="s">
        <v>147</v>
      </c>
      <c r="C5" s="252" t="s">
        <v>62</v>
      </c>
      <c r="D5" s="252" t="s">
        <v>147</v>
      </c>
      <c r="E5" s="252" t="s">
        <v>62</v>
      </c>
      <c r="F5" s="252" t="s">
        <v>147</v>
      </c>
      <c r="G5" s="252" t="s">
        <v>62</v>
      </c>
      <c r="H5" s="252" t="s">
        <v>147</v>
      </c>
      <c r="I5" s="252" t="s">
        <v>62</v>
      </c>
      <c r="J5" s="253" t="s">
        <v>147</v>
      </c>
    </row>
    <row r="6" spans="1:23" ht="15.75" customHeight="1" x14ac:dyDescent="0.2">
      <c r="A6" s="250" t="s">
        <v>50</v>
      </c>
      <c r="B6" s="221">
        <f>'C D'!C40/1000</f>
        <v>8.1013000000000002</v>
      </c>
      <c r="C6" s="219">
        <v>2</v>
      </c>
      <c r="D6" s="221">
        <f>C6*B6</f>
        <v>16.2026</v>
      </c>
      <c r="E6" s="219">
        <v>2</v>
      </c>
      <c r="F6" s="219">
        <f>E6*B6</f>
        <v>16.2026</v>
      </c>
      <c r="G6" s="219">
        <v>4</v>
      </c>
      <c r="H6" s="219">
        <f>G6*B6</f>
        <v>32.405200000000001</v>
      </c>
      <c r="I6" s="219">
        <v>4</v>
      </c>
      <c r="J6" s="220">
        <f>I6*B6</f>
        <v>32.405200000000001</v>
      </c>
    </row>
    <row r="7" spans="1:23" ht="15.75" customHeight="1" x14ac:dyDescent="0.2">
      <c r="A7" s="250" t="s">
        <v>59</v>
      </c>
      <c r="B7" s="221">
        <f>'C D'!F40/1000</f>
        <v>9.7578000000000014</v>
      </c>
      <c r="C7" s="219">
        <v>3</v>
      </c>
      <c r="D7" s="221">
        <f t="shared" ref="D7:D12" si="0">C7*B7</f>
        <v>29.273400000000002</v>
      </c>
      <c r="E7" s="219">
        <v>3</v>
      </c>
      <c r="F7" s="219">
        <f t="shared" ref="F7:F12" si="1">E7*B7</f>
        <v>29.273400000000002</v>
      </c>
      <c r="G7" s="219">
        <v>4</v>
      </c>
      <c r="H7" s="219">
        <f t="shared" ref="H7:H11" si="2">G7*B7</f>
        <v>39.031200000000005</v>
      </c>
      <c r="I7" s="219">
        <v>5</v>
      </c>
      <c r="J7" s="220">
        <f t="shared" ref="J7:J12" si="3">I7*B7</f>
        <v>48.789000000000009</v>
      </c>
    </row>
    <row r="8" spans="1:23" ht="15.75" customHeight="1" x14ac:dyDescent="0.2">
      <c r="A8" s="250" t="s">
        <v>56</v>
      </c>
      <c r="B8" s="221">
        <f>'E  F'!C49/1000</f>
        <v>11.476699999999997</v>
      </c>
      <c r="C8" s="219">
        <v>1</v>
      </c>
      <c r="D8" s="221">
        <f t="shared" si="0"/>
        <v>11.476699999999997</v>
      </c>
      <c r="E8" s="219">
        <v>2</v>
      </c>
      <c r="F8" s="219">
        <f t="shared" si="1"/>
        <v>22.953399999999995</v>
      </c>
      <c r="G8" s="219">
        <v>3</v>
      </c>
      <c r="H8" s="219">
        <f t="shared" si="2"/>
        <v>34.430099999999996</v>
      </c>
      <c r="I8" s="219">
        <v>5</v>
      </c>
      <c r="J8" s="220">
        <f t="shared" si="3"/>
        <v>57.383499999999984</v>
      </c>
    </row>
    <row r="9" spans="1:23" ht="15.75" customHeight="1" x14ac:dyDescent="0.2">
      <c r="A9" s="250" t="s">
        <v>57</v>
      </c>
      <c r="B9" s="221">
        <f>'E  F'!F49/1000</f>
        <v>12.419899999999998</v>
      </c>
      <c r="C9" s="219">
        <v>1</v>
      </c>
      <c r="D9" s="221">
        <f t="shared" si="0"/>
        <v>12.419899999999998</v>
      </c>
      <c r="E9" s="219">
        <v>1</v>
      </c>
      <c r="F9" s="219">
        <f t="shared" si="1"/>
        <v>12.419899999999998</v>
      </c>
      <c r="G9" s="219">
        <v>3</v>
      </c>
      <c r="H9" s="219">
        <f t="shared" si="2"/>
        <v>37.259699999999995</v>
      </c>
      <c r="I9" s="219">
        <v>4</v>
      </c>
      <c r="J9" s="220">
        <f t="shared" si="3"/>
        <v>49.679599999999994</v>
      </c>
    </row>
    <row r="10" spans="1:23" ht="15.75" customHeight="1" x14ac:dyDescent="0.2">
      <c r="A10" s="250" t="s">
        <v>55</v>
      </c>
      <c r="B10" s="221">
        <f>'G H'!C53/1000</f>
        <v>14.276699999999998</v>
      </c>
      <c r="C10" s="219">
        <v>3</v>
      </c>
      <c r="D10" s="221">
        <f t="shared" si="0"/>
        <v>42.830099999999995</v>
      </c>
      <c r="E10" s="219">
        <v>2</v>
      </c>
      <c r="F10" s="219">
        <f t="shared" si="1"/>
        <v>28.553399999999996</v>
      </c>
      <c r="G10" s="219"/>
      <c r="H10" s="219">
        <f t="shared" si="2"/>
        <v>0</v>
      </c>
      <c r="I10" s="219"/>
      <c r="J10" s="220">
        <f t="shared" si="3"/>
        <v>0</v>
      </c>
    </row>
    <row r="11" spans="1:23" ht="15.75" customHeight="1" x14ac:dyDescent="0.2">
      <c r="A11" s="250" t="s">
        <v>58</v>
      </c>
      <c r="B11" s="221">
        <f>'G H'!F53/1000</f>
        <v>15.770999999999999</v>
      </c>
      <c r="C11" s="219">
        <v>3</v>
      </c>
      <c r="D11" s="221">
        <f t="shared" si="0"/>
        <v>47.312999999999995</v>
      </c>
      <c r="E11" s="219">
        <v>2</v>
      </c>
      <c r="F11" s="219">
        <f t="shared" si="1"/>
        <v>31.541999999999998</v>
      </c>
      <c r="G11" s="219"/>
      <c r="H11" s="219">
        <f t="shared" si="2"/>
        <v>0</v>
      </c>
      <c r="I11" s="219"/>
      <c r="J11" s="220">
        <f t="shared" si="3"/>
        <v>0</v>
      </c>
    </row>
    <row r="12" spans="1:23" ht="15.75" customHeight="1" x14ac:dyDescent="0.2">
      <c r="A12" s="250" t="s">
        <v>153</v>
      </c>
      <c r="B12" s="222">
        <f>'E  F'!G28/1000</f>
        <v>6.8946999999999994</v>
      </c>
      <c r="C12" s="219"/>
      <c r="D12" s="221">
        <f t="shared" si="0"/>
        <v>0</v>
      </c>
      <c r="E12" s="219">
        <v>1</v>
      </c>
      <c r="F12" s="219">
        <f t="shared" si="1"/>
        <v>6.8946999999999994</v>
      </c>
      <c r="G12" s="219"/>
      <c r="H12" s="219">
        <f t="shared" ref="H12" si="4">G12*B12</f>
        <v>0</v>
      </c>
      <c r="I12" s="219">
        <v>1</v>
      </c>
      <c r="J12" s="220">
        <f t="shared" si="3"/>
        <v>6.8946999999999994</v>
      </c>
    </row>
    <row r="13" spans="1:23" ht="15.75" customHeight="1" x14ac:dyDescent="0.2">
      <c r="A13" s="250"/>
      <c r="B13" s="222"/>
      <c r="C13" s="219"/>
      <c r="D13" s="221"/>
      <c r="E13" s="219"/>
      <c r="F13" s="219"/>
      <c r="G13" s="219"/>
      <c r="H13" s="219"/>
      <c r="I13" s="219"/>
      <c r="J13" s="220"/>
    </row>
    <row r="14" spans="1:23" s="249" customFormat="1" ht="17.25" customHeight="1" x14ac:dyDescent="0.25">
      <c r="A14" s="247"/>
      <c r="B14" s="248"/>
      <c r="C14" s="248">
        <f t="shared" ref="C14:J14" si="5">SUM(C6:C13)</f>
        <v>13</v>
      </c>
      <c r="D14" s="265">
        <f t="shared" si="5"/>
        <v>159.51569999999998</v>
      </c>
      <c r="E14" s="255">
        <f t="shared" si="5"/>
        <v>13</v>
      </c>
      <c r="F14" s="265">
        <f t="shared" si="5"/>
        <v>147.83939999999998</v>
      </c>
      <c r="G14" s="255">
        <f t="shared" si="5"/>
        <v>14</v>
      </c>
      <c r="H14" s="265">
        <f t="shared" si="5"/>
        <v>143.12619999999998</v>
      </c>
      <c r="I14" s="255">
        <f t="shared" si="5"/>
        <v>19</v>
      </c>
      <c r="J14" s="266">
        <f t="shared" si="5"/>
        <v>195.15199999999999</v>
      </c>
    </row>
    <row r="15" spans="1:23" x14ac:dyDescent="0.2">
      <c r="A15" s="223"/>
      <c r="B15" s="219"/>
      <c r="C15" s="219"/>
      <c r="D15" s="219"/>
      <c r="E15" s="219"/>
      <c r="F15" s="219"/>
      <c r="G15" s="219"/>
      <c r="H15" s="219"/>
      <c r="I15" s="219"/>
      <c r="J15" s="220"/>
    </row>
    <row r="16" spans="1:23" x14ac:dyDescent="0.2">
      <c r="A16" s="223"/>
      <c r="B16" s="219"/>
      <c r="C16" s="219"/>
      <c r="D16" s="219"/>
      <c r="E16" s="219"/>
      <c r="F16" s="219"/>
      <c r="G16" s="219"/>
      <c r="H16" s="219"/>
      <c r="I16" s="219"/>
      <c r="J16" s="220"/>
    </row>
    <row r="17" spans="1:10" x14ac:dyDescent="0.2">
      <c r="A17" s="218" t="s">
        <v>148</v>
      </c>
      <c r="B17" s="219"/>
      <c r="C17" s="219"/>
      <c r="D17" s="221">
        <f>D14-D12-D13</f>
        <v>159.51569999999998</v>
      </c>
      <c r="E17" s="219"/>
      <c r="F17" s="219"/>
      <c r="G17" s="219"/>
      <c r="H17" s="219"/>
      <c r="I17" s="219"/>
      <c r="J17" s="220"/>
    </row>
    <row r="18" spans="1:10" x14ac:dyDescent="0.2">
      <c r="A18" s="224"/>
      <c r="B18" s="225"/>
      <c r="C18" s="225"/>
      <c r="D18" s="225"/>
      <c r="E18" s="225"/>
      <c r="F18" s="225"/>
      <c r="G18" s="225"/>
      <c r="H18" s="225"/>
      <c r="I18" s="225"/>
      <c r="J18" s="226"/>
    </row>
  </sheetData>
  <mergeCells count="5">
    <mergeCell ref="H1:J1"/>
    <mergeCell ref="C4:D4"/>
    <mergeCell ref="E4:F4"/>
    <mergeCell ref="G4:H4"/>
    <mergeCell ref="I4:J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7BC6-1D9B-4094-B149-424DA3441328}">
  <dimension ref="A1:BB308"/>
  <sheetViews>
    <sheetView topLeftCell="A2" workbookViewId="0">
      <selection activeCell="O15" sqref="O15:O18"/>
    </sheetView>
  </sheetViews>
  <sheetFormatPr defaultRowHeight="12.75" x14ac:dyDescent="0.2"/>
  <cols>
    <col min="1" max="1" width="6.42578125" style="91" customWidth="1"/>
    <col min="2" max="2" width="3.5703125" style="91" bestFit="1" customWidth="1"/>
    <col min="3" max="3" width="6.140625" style="53" customWidth="1"/>
    <col min="4" max="4" width="3" style="53" bestFit="1" customWidth="1"/>
    <col min="5" max="5" width="3" style="53" customWidth="1"/>
    <col min="6" max="6" width="3" style="90" bestFit="1" customWidth="1"/>
    <col min="7" max="7" width="5.7109375" style="90" bestFit="1" customWidth="1"/>
    <col min="8" max="8" width="3.5703125" style="90" bestFit="1" customWidth="1"/>
    <col min="9" max="9" width="5.5703125" style="90" customWidth="1"/>
    <col min="10" max="10" width="3" style="90" bestFit="1" customWidth="1"/>
    <col min="11" max="11" width="3" style="90" customWidth="1"/>
    <col min="12" max="12" width="3" style="90" bestFit="1" customWidth="1"/>
    <col min="13" max="13" width="5.7109375" style="91" bestFit="1" customWidth="1"/>
    <col min="14" max="14" width="3.5703125" style="91" bestFit="1" customWidth="1"/>
    <col min="15" max="15" width="5.28515625" style="53" customWidth="1"/>
    <col min="16" max="17" width="3" style="53" customWidth="1"/>
    <col min="18" max="18" width="3" style="90" customWidth="1"/>
    <col min="19" max="19" width="5.7109375" style="90" bestFit="1" customWidth="1"/>
    <col min="20" max="20" width="3.5703125" style="90" bestFit="1" customWidth="1"/>
    <col min="21" max="21" width="5.42578125" style="90" customWidth="1"/>
    <col min="22" max="24" width="3" style="90" bestFit="1" customWidth="1"/>
    <col min="25" max="25" width="8.140625" style="53" customWidth="1"/>
    <col min="26" max="26" width="6.42578125" style="53" customWidth="1"/>
    <col min="27" max="27" width="3.5703125" style="53" bestFit="1" customWidth="1"/>
    <col min="28" max="28" width="4.85546875" style="53" bestFit="1" customWidth="1"/>
    <col min="29" max="29" width="3" style="53" bestFit="1" customWidth="1"/>
    <col min="30" max="30" width="3" style="90" bestFit="1" customWidth="1"/>
    <col min="31" max="32" width="1.85546875" style="53" customWidth="1"/>
    <col min="33" max="33" width="4.7109375" style="91" bestFit="1" customWidth="1"/>
    <col min="34" max="34" width="3.5703125" style="53" bestFit="1" customWidth="1"/>
    <col min="35" max="35" width="4.85546875" style="53" bestFit="1" customWidth="1"/>
    <col min="36" max="36" width="3" style="53" bestFit="1" customWidth="1"/>
    <col min="37" max="37" width="3" style="90" bestFit="1" customWidth="1"/>
    <col min="38" max="38" width="3" style="53" bestFit="1" customWidth="1"/>
    <col min="39" max="39" width="1.7109375" style="53" customWidth="1"/>
    <col min="40" max="40" width="4.7109375" style="91" bestFit="1" customWidth="1"/>
    <col min="41" max="41" width="3.5703125" style="53" bestFit="1" customWidth="1"/>
    <col min="42" max="42" width="4.85546875" style="53" bestFit="1" customWidth="1"/>
    <col min="43" max="43" width="3" style="53" bestFit="1" customWidth="1"/>
    <col min="44" max="44" width="3" style="90" bestFit="1" customWidth="1"/>
    <col min="45" max="46" width="1.7109375" style="53" customWidth="1"/>
    <col min="47" max="47" width="3.7109375" style="91" bestFit="1" customWidth="1"/>
    <col min="48" max="48" width="3.5703125" style="53" bestFit="1" customWidth="1"/>
    <col min="49" max="49" width="4.85546875" style="53" bestFit="1" customWidth="1"/>
    <col min="50" max="50" width="3" style="53" bestFit="1" customWidth="1"/>
    <col min="51" max="51" width="3" style="90" bestFit="1" customWidth="1"/>
    <col min="52" max="53" width="1.7109375" style="53" customWidth="1"/>
    <col min="54" max="54" width="4" style="53" bestFit="1" customWidth="1"/>
    <col min="55" max="16384" width="9.140625" style="53"/>
  </cols>
  <sheetData>
    <row r="1" spans="1:51" s="85" customFormat="1" ht="20.25" customHeight="1" x14ac:dyDescent="0.2">
      <c r="A1" s="173"/>
      <c r="B1" s="51"/>
      <c r="E1" s="86"/>
      <c r="F1" s="87"/>
      <c r="G1" s="87"/>
      <c r="H1" s="51"/>
      <c r="I1" s="51"/>
      <c r="J1" s="51"/>
      <c r="K1" s="51"/>
      <c r="L1" s="86"/>
      <c r="M1" s="87"/>
      <c r="N1" s="87"/>
      <c r="O1" s="51"/>
      <c r="P1" s="51"/>
      <c r="Q1" s="51"/>
      <c r="R1" s="86"/>
      <c r="S1" s="87"/>
      <c r="T1" s="87"/>
      <c r="U1" s="51"/>
      <c r="V1" s="51"/>
      <c r="W1" s="51"/>
      <c r="X1" s="86"/>
    </row>
    <row r="2" spans="1:51" s="89" customFormat="1" ht="30" customHeight="1" x14ac:dyDescent="0.2">
      <c r="A2" s="175" t="s">
        <v>136</v>
      </c>
      <c r="B2" s="175"/>
      <c r="C2" s="183"/>
      <c r="D2" s="183"/>
      <c r="E2" s="183"/>
      <c r="F2" s="267">
        <v>104</v>
      </c>
      <c r="G2" s="267"/>
      <c r="H2" s="267"/>
      <c r="I2" s="184" t="s">
        <v>138</v>
      </c>
      <c r="N2" s="88"/>
      <c r="O2" s="88"/>
      <c r="P2" s="88"/>
      <c r="Q2" s="88"/>
    </row>
    <row r="3" spans="1:51" ht="39.75" customHeight="1" thickBot="1" x14ac:dyDescent="0.25">
      <c r="A3" s="113" t="s">
        <v>139</v>
      </c>
      <c r="B3" s="113"/>
      <c r="C3" s="85"/>
      <c r="D3" s="85"/>
      <c r="E3" s="85"/>
      <c r="F3" s="86"/>
      <c r="G3" s="87"/>
      <c r="H3" s="87"/>
      <c r="I3" s="85"/>
      <c r="J3" s="85"/>
      <c r="K3" s="85"/>
      <c r="L3" s="86"/>
      <c r="M3" s="87"/>
      <c r="N3" s="87"/>
      <c r="O3" s="85"/>
      <c r="P3" s="85"/>
      <c r="Q3" s="85"/>
      <c r="R3" s="86"/>
      <c r="S3" s="87"/>
      <c r="T3" s="87"/>
      <c r="U3" s="85"/>
      <c r="V3" s="85"/>
      <c r="W3" s="85"/>
      <c r="X3" s="86"/>
      <c r="AD3" s="53"/>
      <c r="AG3" s="53"/>
      <c r="AK3" s="53"/>
      <c r="AN3" s="53"/>
      <c r="AR3" s="53"/>
      <c r="AU3" s="53"/>
      <c r="AY3" s="53"/>
    </row>
    <row r="4" spans="1:51" ht="44.25" customHeight="1" thickBot="1" x14ac:dyDescent="0.25">
      <c r="A4" s="305" t="s">
        <v>61</v>
      </c>
      <c r="B4" s="306"/>
      <c r="C4" s="114" t="s">
        <v>62</v>
      </c>
      <c r="D4" s="115" t="s">
        <v>140</v>
      </c>
      <c r="E4" s="115" t="s">
        <v>133</v>
      </c>
      <c r="F4" s="176" t="s">
        <v>51</v>
      </c>
      <c r="G4" s="305" t="s">
        <v>61</v>
      </c>
      <c r="H4" s="306"/>
      <c r="I4" s="114" t="s">
        <v>62</v>
      </c>
      <c r="J4" s="115" t="s">
        <v>140</v>
      </c>
      <c r="K4" s="115" t="s">
        <v>133</v>
      </c>
      <c r="L4" s="176" t="s">
        <v>51</v>
      </c>
      <c r="M4" s="305" t="s">
        <v>61</v>
      </c>
      <c r="N4" s="306"/>
      <c r="O4" s="114" t="s">
        <v>62</v>
      </c>
      <c r="P4" s="115" t="s">
        <v>140</v>
      </c>
      <c r="Q4" s="115" t="s">
        <v>133</v>
      </c>
      <c r="R4" s="176" t="s">
        <v>51</v>
      </c>
      <c r="S4" s="305" t="s">
        <v>61</v>
      </c>
      <c r="T4" s="306"/>
      <c r="U4" s="114" t="s">
        <v>62</v>
      </c>
      <c r="V4" s="115" t="s">
        <v>140</v>
      </c>
      <c r="W4" s="115" t="s">
        <v>133</v>
      </c>
      <c r="X4" s="176" t="s">
        <v>51</v>
      </c>
      <c r="AD4" s="53"/>
      <c r="AG4" s="53"/>
      <c r="AK4" s="53"/>
      <c r="AN4" s="53"/>
      <c r="AR4" s="53"/>
      <c r="AU4" s="53"/>
      <c r="AY4" s="53"/>
    </row>
    <row r="5" spans="1:51" ht="15.75" customHeight="1" x14ac:dyDescent="0.2">
      <c r="A5" s="116">
        <v>45451</v>
      </c>
      <c r="B5" s="117" t="s">
        <v>64</v>
      </c>
      <c r="C5" s="118"/>
      <c r="D5" s="119"/>
      <c r="E5" s="119"/>
      <c r="F5" s="119"/>
      <c r="G5" s="120">
        <v>45474</v>
      </c>
      <c r="H5" s="121" t="s">
        <v>68</v>
      </c>
      <c r="I5" s="244" t="s">
        <v>133</v>
      </c>
      <c r="J5" s="119"/>
      <c r="K5" s="119">
        <v>1</v>
      </c>
      <c r="L5" s="119"/>
      <c r="M5" s="120">
        <v>45505</v>
      </c>
      <c r="N5" s="121" t="s">
        <v>141</v>
      </c>
      <c r="O5" s="244" t="s">
        <v>133</v>
      </c>
      <c r="P5" s="119"/>
      <c r="Q5" s="119">
        <v>1</v>
      </c>
      <c r="R5" s="119"/>
      <c r="S5" s="120">
        <v>45536</v>
      </c>
      <c r="T5" s="121" t="s">
        <v>63</v>
      </c>
      <c r="U5" s="244" t="s">
        <v>140</v>
      </c>
      <c r="V5" s="119">
        <v>1</v>
      </c>
      <c r="W5" s="119"/>
      <c r="X5" s="129"/>
      <c r="AD5" s="53"/>
      <c r="AG5" s="53"/>
      <c r="AK5" s="53"/>
      <c r="AN5" s="53"/>
      <c r="AR5" s="53"/>
      <c r="AU5" s="53"/>
      <c r="AY5" s="53"/>
    </row>
    <row r="6" spans="1:51" ht="15.75" customHeight="1" x14ac:dyDescent="0.2">
      <c r="A6" s="116">
        <v>45452</v>
      </c>
      <c r="B6" s="126" t="s">
        <v>63</v>
      </c>
      <c r="C6" s="244" t="s">
        <v>140</v>
      </c>
      <c r="D6" s="119">
        <v>1</v>
      </c>
      <c r="E6" s="119"/>
      <c r="F6" s="119"/>
      <c r="G6" s="127">
        <v>45475</v>
      </c>
      <c r="H6" s="121" t="s">
        <v>65</v>
      </c>
      <c r="I6" s="244" t="s">
        <v>133</v>
      </c>
      <c r="J6" s="119"/>
      <c r="K6" s="119">
        <v>1</v>
      </c>
      <c r="L6" s="119"/>
      <c r="M6" s="127">
        <v>45506</v>
      </c>
      <c r="N6" s="121" t="s">
        <v>69</v>
      </c>
      <c r="O6" s="244" t="s">
        <v>133</v>
      </c>
      <c r="P6" s="119"/>
      <c r="Q6" s="119">
        <v>1</v>
      </c>
      <c r="R6" s="119"/>
      <c r="S6" s="127">
        <v>45537</v>
      </c>
      <c r="T6" s="121" t="s">
        <v>68</v>
      </c>
      <c r="U6" s="244" t="s">
        <v>140</v>
      </c>
      <c r="V6" s="119">
        <v>1</v>
      </c>
      <c r="W6" s="119"/>
      <c r="X6" s="129"/>
      <c r="AD6" s="53"/>
      <c r="AG6" s="53"/>
      <c r="AK6" s="53"/>
      <c r="AN6" s="53"/>
      <c r="AR6" s="53"/>
      <c r="AU6" s="53"/>
      <c r="AY6" s="53"/>
    </row>
    <row r="7" spans="1:51" x14ac:dyDescent="0.2">
      <c r="A7" s="116">
        <v>45453</v>
      </c>
      <c r="B7" s="126" t="s">
        <v>68</v>
      </c>
      <c r="C7" s="244" t="s">
        <v>140</v>
      </c>
      <c r="D7" s="119">
        <v>1</v>
      </c>
      <c r="E7" s="119"/>
      <c r="F7" s="119"/>
      <c r="G7" s="127">
        <v>45476</v>
      </c>
      <c r="H7" s="121" t="s">
        <v>67</v>
      </c>
      <c r="I7" s="244" t="s">
        <v>133</v>
      </c>
      <c r="J7" s="119"/>
      <c r="K7" s="119">
        <v>1</v>
      </c>
      <c r="L7" s="119"/>
      <c r="M7" s="127">
        <v>45507</v>
      </c>
      <c r="N7" s="124" t="s">
        <v>64</v>
      </c>
      <c r="O7" s="244"/>
      <c r="P7" s="119"/>
      <c r="Q7" s="119"/>
      <c r="R7" s="119"/>
      <c r="S7" s="127">
        <v>45538</v>
      </c>
      <c r="T7" s="121" t="s">
        <v>65</v>
      </c>
      <c r="U7" s="244" t="s">
        <v>140</v>
      </c>
      <c r="V7" s="119">
        <v>1</v>
      </c>
      <c r="W7" s="119"/>
      <c r="X7" s="129"/>
      <c r="AD7" s="53"/>
      <c r="AG7" s="53"/>
      <c r="AK7" s="53"/>
      <c r="AN7" s="53"/>
      <c r="AR7" s="53"/>
      <c r="AU7" s="53"/>
      <c r="AY7" s="53"/>
    </row>
    <row r="8" spans="1:51" ht="14.25" customHeight="1" x14ac:dyDescent="0.2">
      <c r="A8" s="116">
        <v>45454</v>
      </c>
      <c r="B8" s="126" t="s">
        <v>65</v>
      </c>
      <c r="C8" s="244" t="s">
        <v>140</v>
      </c>
      <c r="D8" s="119">
        <v>1</v>
      </c>
      <c r="E8" s="119"/>
      <c r="F8" s="119"/>
      <c r="G8" s="127">
        <v>45477</v>
      </c>
      <c r="H8" s="121" t="s">
        <v>66</v>
      </c>
      <c r="I8" s="244" t="s">
        <v>133</v>
      </c>
      <c r="J8" s="119"/>
      <c r="K8" s="119">
        <v>1</v>
      </c>
      <c r="L8" s="119"/>
      <c r="M8" s="127">
        <v>45508</v>
      </c>
      <c r="N8" s="121" t="s">
        <v>63</v>
      </c>
      <c r="O8" s="244" t="s">
        <v>133</v>
      </c>
      <c r="P8" s="119"/>
      <c r="Q8" s="119">
        <v>1</v>
      </c>
      <c r="R8" s="119"/>
      <c r="S8" s="127">
        <v>45539</v>
      </c>
      <c r="T8" s="121" t="s">
        <v>67</v>
      </c>
      <c r="U8" s="244" t="s">
        <v>140</v>
      </c>
      <c r="V8" s="119">
        <v>1</v>
      </c>
      <c r="W8" s="119"/>
      <c r="X8" s="129"/>
      <c r="AD8" s="53"/>
      <c r="AG8" s="53"/>
      <c r="AK8" s="53"/>
      <c r="AN8" s="53"/>
      <c r="AR8" s="53"/>
      <c r="AU8" s="53"/>
      <c r="AY8" s="53"/>
    </row>
    <row r="9" spans="1:51" ht="14.25" customHeight="1" x14ac:dyDescent="0.2">
      <c r="A9" s="116">
        <v>45455</v>
      </c>
      <c r="B9" s="126" t="s">
        <v>67</v>
      </c>
      <c r="C9" s="244" t="s">
        <v>140</v>
      </c>
      <c r="D9" s="119">
        <v>1</v>
      </c>
      <c r="E9" s="119"/>
      <c r="F9" s="119"/>
      <c r="G9" s="127">
        <v>45478</v>
      </c>
      <c r="H9" s="121" t="s">
        <v>69</v>
      </c>
      <c r="I9" s="244" t="s">
        <v>133</v>
      </c>
      <c r="J9" s="119"/>
      <c r="K9" s="119">
        <v>1</v>
      </c>
      <c r="L9" s="119"/>
      <c r="M9" s="127">
        <v>45509</v>
      </c>
      <c r="N9" s="121" t="s">
        <v>68</v>
      </c>
      <c r="O9" s="244" t="s">
        <v>133</v>
      </c>
      <c r="P9" s="119"/>
      <c r="Q9" s="119">
        <v>1</v>
      </c>
      <c r="R9" s="119"/>
      <c r="S9" s="127">
        <v>45540</v>
      </c>
      <c r="T9" s="121" t="s">
        <v>66</v>
      </c>
      <c r="U9" s="244" t="s">
        <v>140</v>
      </c>
      <c r="V9" s="119">
        <v>1</v>
      </c>
      <c r="W9" s="119"/>
      <c r="X9" s="129"/>
      <c r="AD9" s="53"/>
      <c r="AG9" s="53"/>
      <c r="AK9" s="53"/>
      <c r="AN9" s="53"/>
      <c r="AR9" s="53"/>
      <c r="AU9" s="53"/>
      <c r="AY9" s="53"/>
    </row>
    <row r="10" spans="1:51" ht="14.25" customHeight="1" x14ac:dyDescent="0.2">
      <c r="A10" s="116">
        <v>45456</v>
      </c>
      <c r="B10" s="126" t="s">
        <v>66</v>
      </c>
      <c r="C10" s="244" t="s">
        <v>140</v>
      </c>
      <c r="D10" s="119">
        <v>1</v>
      </c>
      <c r="E10" s="119"/>
      <c r="F10" s="119"/>
      <c r="G10" s="127">
        <v>45479</v>
      </c>
      <c r="H10" s="124" t="s">
        <v>64</v>
      </c>
      <c r="I10" s="244"/>
      <c r="J10" s="119"/>
      <c r="K10" s="119"/>
      <c r="L10" s="119"/>
      <c r="M10" s="127">
        <v>45510</v>
      </c>
      <c r="N10" s="121" t="s">
        <v>65</v>
      </c>
      <c r="O10" s="244" t="s">
        <v>133</v>
      </c>
      <c r="P10" s="119"/>
      <c r="Q10" s="119">
        <v>1</v>
      </c>
      <c r="R10" s="119"/>
      <c r="S10" s="127">
        <v>45541</v>
      </c>
      <c r="T10" s="121" t="s">
        <v>69</v>
      </c>
      <c r="U10" s="244" t="s">
        <v>133</v>
      </c>
      <c r="V10" s="119"/>
      <c r="W10" s="119">
        <v>1</v>
      </c>
      <c r="X10" s="129"/>
      <c r="AD10" s="53"/>
      <c r="AG10" s="53"/>
      <c r="AK10" s="53"/>
      <c r="AN10" s="53"/>
      <c r="AR10" s="53"/>
      <c r="AU10" s="53"/>
      <c r="AY10" s="53"/>
    </row>
    <row r="11" spans="1:51" ht="14.25" customHeight="1" x14ac:dyDescent="0.2">
      <c r="A11" s="116">
        <v>45457</v>
      </c>
      <c r="B11" s="126" t="s">
        <v>69</v>
      </c>
      <c r="C11" s="244" t="s">
        <v>133</v>
      </c>
      <c r="D11" s="119"/>
      <c r="E11" s="119">
        <v>1</v>
      </c>
      <c r="F11" s="119"/>
      <c r="G11" s="127">
        <v>45480</v>
      </c>
      <c r="H11" s="121" t="s">
        <v>63</v>
      </c>
      <c r="I11" s="244" t="s">
        <v>133</v>
      </c>
      <c r="J11" s="119"/>
      <c r="K11" s="119">
        <v>1</v>
      </c>
      <c r="L11" s="119"/>
      <c r="M11" s="127">
        <v>45511</v>
      </c>
      <c r="N11" s="121" t="s">
        <v>67</v>
      </c>
      <c r="O11" s="244" t="s">
        <v>133</v>
      </c>
      <c r="P11" s="119"/>
      <c r="Q11" s="119">
        <v>1</v>
      </c>
      <c r="R11" s="119"/>
      <c r="S11" s="127">
        <v>45542</v>
      </c>
      <c r="T11" s="124" t="s">
        <v>64</v>
      </c>
      <c r="U11" s="246"/>
      <c r="V11" s="123"/>
      <c r="W11" s="119"/>
      <c r="X11" s="125"/>
      <c r="AD11" s="53"/>
      <c r="AG11" s="53"/>
      <c r="AK11" s="53"/>
      <c r="AN11" s="53"/>
      <c r="AR11" s="53"/>
      <c r="AU11" s="53"/>
      <c r="AY11" s="53"/>
    </row>
    <row r="12" spans="1:51" ht="14.25" customHeight="1" x14ac:dyDescent="0.2">
      <c r="A12" s="116">
        <v>45458</v>
      </c>
      <c r="B12" s="117" t="s">
        <v>64</v>
      </c>
      <c r="C12" s="244"/>
      <c r="D12" s="119"/>
      <c r="E12" s="119"/>
      <c r="F12" s="119"/>
      <c r="G12" s="127">
        <v>45481</v>
      </c>
      <c r="H12" s="121" t="s">
        <v>68</v>
      </c>
      <c r="I12" s="244" t="s">
        <v>133</v>
      </c>
      <c r="J12" s="119"/>
      <c r="K12" s="119">
        <v>1</v>
      </c>
      <c r="L12" s="119"/>
      <c r="M12" s="127">
        <v>45512</v>
      </c>
      <c r="N12" s="121" t="s">
        <v>66</v>
      </c>
      <c r="O12" s="244" t="s">
        <v>133</v>
      </c>
      <c r="P12" s="119"/>
      <c r="Q12" s="119">
        <v>1</v>
      </c>
      <c r="R12" s="119"/>
      <c r="S12" s="127"/>
      <c r="T12" s="121"/>
      <c r="U12" s="122"/>
      <c r="V12" s="123"/>
      <c r="W12" s="119"/>
      <c r="X12" s="129"/>
      <c r="AD12" s="53"/>
      <c r="AG12" s="53"/>
      <c r="AK12" s="53"/>
      <c r="AN12" s="53"/>
      <c r="AR12" s="53"/>
      <c r="AU12" s="53"/>
      <c r="AY12" s="53"/>
    </row>
    <row r="13" spans="1:51" ht="14.25" customHeight="1" x14ac:dyDescent="0.2">
      <c r="A13" s="116">
        <v>45459</v>
      </c>
      <c r="B13" s="126" t="s">
        <v>63</v>
      </c>
      <c r="C13" s="244" t="s">
        <v>140</v>
      </c>
      <c r="D13" s="119">
        <v>1</v>
      </c>
      <c r="E13" s="119"/>
      <c r="F13" s="119"/>
      <c r="G13" s="127">
        <v>45482</v>
      </c>
      <c r="H13" s="121" t="s">
        <v>65</v>
      </c>
      <c r="I13" s="244" t="s">
        <v>133</v>
      </c>
      <c r="J13" s="119"/>
      <c r="K13" s="119">
        <v>1</v>
      </c>
      <c r="L13" s="119"/>
      <c r="M13" s="127">
        <v>45513</v>
      </c>
      <c r="N13" s="121" t="s">
        <v>69</v>
      </c>
      <c r="O13" s="244" t="s">
        <v>133</v>
      </c>
      <c r="P13" s="119"/>
      <c r="Q13" s="119">
        <v>1</v>
      </c>
      <c r="R13" s="119"/>
      <c r="S13" s="127"/>
      <c r="T13" s="121"/>
      <c r="U13" s="122"/>
      <c r="V13" s="119"/>
      <c r="W13" s="119"/>
      <c r="X13" s="129"/>
      <c r="AD13" s="53"/>
      <c r="AG13" s="53"/>
      <c r="AK13" s="53"/>
      <c r="AN13" s="53"/>
      <c r="AR13" s="53"/>
      <c r="AU13" s="53"/>
      <c r="AY13" s="53"/>
    </row>
    <row r="14" spans="1:51" ht="14.25" customHeight="1" x14ac:dyDescent="0.2">
      <c r="A14" s="116">
        <v>45460</v>
      </c>
      <c r="B14" s="126" t="s">
        <v>68</v>
      </c>
      <c r="C14" s="244" t="s">
        <v>140</v>
      </c>
      <c r="D14" s="119">
        <v>1</v>
      </c>
      <c r="E14" s="119"/>
      <c r="F14" s="119"/>
      <c r="G14" s="127">
        <v>45483</v>
      </c>
      <c r="H14" s="121" t="s">
        <v>67</v>
      </c>
      <c r="I14" s="244" t="s">
        <v>133</v>
      </c>
      <c r="J14" s="119"/>
      <c r="K14" s="119">
        <v>1</v>
      </c>
      <c r="L14" s="119"/>
      <c r="M14" s="127">
        <v>45514</v>
      </c>
      <c r="N14" s="124" t="s">
        <v>64</v>
      </c>
      <c r="O14" s="244"/>
      <c r="P14" s="119"/>
      <c r="Q14" s="119"/>
      <c r="R14" s="119"/>
      <c r="S14" s="127"/>
      <c r="T14" s="121"/>
      <c r="U14" s="122"/>
      <c r="V14" s="123"/>
      <c r="W14" s="119"/>
      <c r="X14" s="129"/>
      <c r="AD14" s="53"/>
      <c r="AG14" s="53"/>
      <c r="AK14" s="53"/>
      <c r="AN14" s="53"/>
      <c r="AR14" s="53"/>
      <c r="AU14" s="53"/>
      <c r="AY14" s="53"/>
    </row>
    <row r="15" spans="1:51" ht="14.25" customHeight="1" x14ac:dyDescent="0.2">
      <c r="A15" s="116">
        <v>45461</v>
      </c>
      <c r="B15" s="126" t="s">
        <v>65</v>
      </c>
      <c r="C15" s="244" t="s">
        <v>140</v>
      </c>
      <c r="D15" s="119">
        <v>1</v>
      </c>
      <c r="E15" s="119"/>
      <c r="F15" s="119"/>
      <c r="G15" s="127">
        <v>45484</v>
      </c>
      <c r="H15" s="121" t="s">
        <v>66</v>
      </c>
      <c r="I15" s="244" t="s">
        <v>133</v>
      </c>
      <c r="J15" s="119"/>
      <c r="K15" s="119">
        <v>1</v>
      </c>
      <c r="L15" s="119"/>
      <c r="M15" s="127">
        <v>45515</v>
      </c>
      <c r="N15" s="121" t="s">
        <v>63</v>
      </c>
      <c r="O15" s="244" t="s">
        <v>133</v>
      </c>
      <c r="P15" s="119"/>
      <c r="Q15" s="119">
        <v>1</v>
      </c>
      <c r="R15" s="119"/>
      <c r="S15" s="127"/>
      <c r="T15" s="121"/>
      <c r="U15" s="122"/>
      <c r="V15" s="123"/>
      <c r="W15" s="119"/>
      <c r="X15" s="125"/>
      <c r="AD15" s="53"/>
      <c r="AG15" s="53"/>
      <c r="AK15" s="53"/>
      <c r="AN15" s="53"/>
      <c r="AR15" s="53"/>
      <c r="AU15" s="53"/>
      <c r="AY15" s="53"/>
    </row>
    <row r="16" spans="1:51" ht="14.25" customHeight="1" x14ac:dyDescent="0.2">
      <c r="A16" s="116">
        <v>45462</v>
      </c>
      <c r="B16" s="126" t="s">
        <v>67</v>
      </c>
      <c r="C16" s="244" t="s">
        <v>140</v>
      </c>
      <c r="D16" s="119">
        <v>1</v>
      </c>
      <c r="E16" s="119"/>
      <c r="F16" s="119"/>
      <c r="G16" s="127">
        <v>45485</v>
      </c>
      <c r="H16" s="121" t="s">
        <v>69</v>
      </c>
      <c r="I16" s="244" t="s">
        <v>133</v>
      </c>
      <c r="J16" s="119"/>
      <c r="K16" s="119">
        <v>1</v>
      </c>
      <c r="L16" s="119"/>
      <c r="M16" s="127">
        <v>45516</v>
      </c>
      <c r="N16" s="121" t="s">
        <v>68</v>
      </c>
      <c r="O16" s="244" t="s">
        <v>133</v>
      </c>
      <c r="P16" s="119"/>
      <c r="Q16" s="119">
        <v>1</v>
      </c>
      <c r="R16" s="119"/>
      <c r="S16" s="127"/>
      <c r="T16" s="121"/>
      <c r="U16" s="122"/>
      <c r="V16" s="123"/>
      <c r="W16" s="119"/>
      <c r="X16" s="125"/>
      <c r="AD16" s="53"/>
      <c r="AG16" s="53"/>
      <c r="AK16" s="53"/>
      <c r="AN16" s="53"/>
      <c r="AR16" s="53"/>
      <c r="AU16" s="53"/>
      <c r="AY16" s="53"/>
    </row>
    <row r="17" spans="1:51" ht="14.25" customHeight="1" x14ac:dyDescent="0.2">
      <c r="A17" s="116">
        <v>45463</v>
      </c>
      <c r="B17" s="126" t="s">
        <v>66</v>
      </c>
      <c r="C17" s="244" t="s">
        <v>140</v>
      </c>
      <c r="D17" s="119">
        <v>1</v>
      </c>
      <c r="E17" s="119"/>
      <c r="F17" s="119"/>
      <c r="G17" s="127">
        <v>45486</v>
      </c>
      <c r="H17" s="124" t="s">
        <v>64</v>
      </c>
      <c r="I17" s="244"/>
      <c r="J17" s="119"/>
      <c r="K17" s="119"/>
      <c r="L17" s="119"/>
      <c r="M17" s="127">
        <v>45517</v>
      </c>
      <c r="N17" s="121" t="s">
        <v>65</v>
      </c>
      <c r="O17" s="244" t="s">
        <v>133</v>
      </c>
      <c r="P17" s="119"/>
      <c r="Q17" s="119">
        <v>1</v>
      </c>
      <c r="R17" s="119"/>
      <c r="S17" s="127"/>
      <c r="T17" s="121"/>
      <c r="U17" s="122"/>
      <c r="V17" s="123"/>
      <c r="W17" s="119"/>
      <c r="X17" s="125"/>
      <c r="AD17" s="53"/>
      <c r="AG17" s="53"/>
      <c r="AK17" s="53"/>
      <c r="AN17" s="53"/>
      <c r="AR17" s="53"/>
      <c r="AU17" s="53"/>
      <c r="AY17" s="53"/>
    </row>
    <row r="18" spans="1:51" ht="14.25" customHeight="1" x14ac:dyDescent="0.2">
      <c r="A18" s="116">
        <v>45464</v>
      </c>
      <c r="B18" s="126" t="s">
        <v>69</v>
      </c>
      <c r="C18" s="244" t="s">
        <v>133</v>
      </c>
      <c r="D18" s="119"/>
      <c r="E18" s="119">
        <v>1</v>
      </c>
      <c r="F18" s="119"/>
      <c r="G18" s="127">
        <v>45487</v>
      </c>
      <c r="H18" s="121" t="s">
        <v>63</v>
      </c>
      <c r="I18" s="244" t="s">
        <v>133</v>
      </c>
      <c r="J18" s="119"/>
      <c r="K18" s="119">
        <v>1</v>
      </c>
      <c r="L18" s="119"/>
      <c r="M18" s="127">
        <v>45518</v>
      </c>
      <c r="N18" s="121" t="s">
        <v>67</v>
      </c>
      <c r="O18" s="244" t="s">
        <v>133</v>
      </c>
      <c r="P18" s="119"/>
      <c r="Q18" s="119">
        <v>1</v>
      </c>
      <c r="R18" s="119"/>
      <c r="S18" s="127"/>
      <c r="T18" s="121"/>
      <c r="U18" s="122"/>
      <c r="V18" s="123"/>
      <c r="W18" s="119"/>
      <c r="X18" s="125"/>
      <c r="AD18" s="53"/>
      <c r="AG18" s="53"/>
      <c r="AK18" s="53"/>
      <c r="AN18" s="53"/>
      <c r="AR18" s="53"/>
      <c r="AU18" s="53"/>
      <c r="AY18" s="53"/>
    </row>
    <row r="19" spans="1:51" ht="14.25" customHeight="1" x14ac:dyDescent="0.2">
      <c r="A19" s="116">
        <v>45465</v>
      </c>
      <c r="B19" s="117" t="s">
        <v>64</v>
      </c>
      <c r="C19" s="244"/>
      <c r="D19" s="119"/>
      <c r="E19" s="119"/>
      <c r="F19" s="119"/>
      <c r="G19" s="127">
        <v>45488</v>
      </c>
      <c r="H19" s="121" t="s">
        <v>68</v>
      </c>
      <c r="I19" s="244" t="s">
        <v>133</v>
      </c>
      <c r="J19" s="119"/>
      <c r="K19" s="119">
        <v>1</v>
      </c>
      <c r="L19" s="119"/>
      <c r="M19" s="127">
        <v>45519</v>
      </c>
      <c r="N19" s="124" t="s">
        <v>66</v>
      </c>
      <c r="O19" s="244"/>
      <c r="P19" s="119"/>
      <c r="Q19" s="119"/>
      <c r="R19" s="119"/>
      <c r="S19" s="127"/>
      <c r="T19" s="121"/>
      <c r="U19" s="118"/>
      <c r="V19" s="119"/>
      <c r="W19" s="119"/>
      <c r="X19" s="125"/>
      <c r="AD19" s="53"/>
      <c r="AG19" s="53"/>
      <c r="AK19" s="53"/>
      <c r="AN19" s="53"/>
      <c r="AR19" s="53"/>
      <c r="AU19" s="53"/>
      <c r="AY19" s="53"/>
    </row>
    <row r="20" spans="1:51" ht="14.25" customHeight="1" x14ac:dyDescent="0.2">
      <c r="A20" s="116">
        <v>45466</v>
      </c>
      <c r="B20" s="126" t="s">
        <v>63</v>
      </c>
      <c r="C20" s="244" t="s">
        <v>140</v>
      </c>
      <c r="D20" s="119">
        <v>1</v>
      </c>
      <c r="E20" s="119"/>
      <c r="F20" s="119"/>
      <c r="G20" s="127">
        <v>45489</v>
      </c>
      <c r="H20" s="121" t="s">
        <v>65</v>
      </c>
      <c r="I20" s="244" t="s">
        <v>133</v>
      </c>
      <c r="J20" s="119"/>
      <c r="K20" s="119">
        <v>1</v>
      </c>
      <c r="L20" s="119"/>
      <c r="M20" s="127">
        <v>45520</v>
      </c>
      <c r="N20" s="121" t="s">
        <v>69</v>
      </c>
      <c r="O20" s="244" t="s">
        <v>133</v>
      </c>
      <c r="P20" s="119"/>
      <c r="Q20" s="119">
        <v>1</v>
      </c>
      <c r="R20" s="119"/>
      <c r="S20" s="127"/>
      <c r="T20" s="121"/>
      <c r="U20" s="122"/>
      <c r="V20" s="119"/>
      <c r="W20" s="119"/>
      <c r="X20" s="129"/>
      <c r="AD20" s="53"/>
      <c r="AG20" s="53"/>
      <c r="AK20" s="53"/>
      <c r="AN20" s="53"/>
      <c r="AR20" s="53"/>
      <c r="AU20" s="53"/>
      <c r="AY20" s="53"/>
    </row>
    <row r="21" spans="1:51" ht="14.25" customHeight="1" x14ac:dyDescent="0.2">
      <c r="A21" s="116">
        <v>45467</v>
      </c>
      <c r="B21" s="126" t="s">
        <v>68</v>
      </c>
      <c r="C21" s="244" t="s">
        <v>140</v>
      </c>
      <c r="D21" s="119">
        <v>1</v>
      </c>
      <c r="E21" s="119"/>
      <c r="F21" s="119"/>
      <c r="G21" s="127">
        <v>45490</v>
      </c>
      <c r="H21" s="121" t="s">
        <v>67</v>
      </c>
      <c r="I21" s="244" t="s">
        <v>133</v>
      </c>
      <c r="J21" s="119"/>
      <c r="K21" s="119">
        <v>1</v>
      </c>
      <c r="L21" s="119"/>
      <c r="M21" s="127">
        <v>45521</v>
      </c>
      <c r="N21" s="124" t="s">
        <v>64</v>
      </c>
      <c r="O21" s="244"/>
      <c r="P21" s="119"/>
      <c r="Q21" s="119"/>
      <c r="R21" s="119"/>
      <c r="S21" s="127"/>
      <c r="T21" s="121"/>
      <c r="U21" s="122"/>
      <c r="V21" s="123"/>
      <c r="W21" s="119"/>
      <c r="X21" s="129"/>
      <c r="AD21" s="53"/>
      <c r="AG21" s="53"/>
      <c r="AK21" s="53"/>
      <c r="AN21" s="53"/>
      <c r="AR21" s="53"/>
      <c r="AU21" s="53"/>
      <c r="AY21" s="53"/>
    </row>
    <row r="22" spans="1:51" ht="14.25" customHeight="1" x14ac:dyDescent="0.2">
      <c r="A22" s="116">
        <v>45468</v>
      </c>
      <c r="B22" s="126" t="s">
        <v>65</v>
      </c>
      <c r="C22" s="244" t="s">
        <v>140</v>
      </c>
      <c r="D22" s="119">
        <v>1</v>
      </c>
      <c r="E22" s="119"/>
      <c r="F22" s="119"/>
      <c r="G22" s="127">
        <v>45491</v>
      </c>
      <c r="H22" s="121" t="s">
        <v>66</v>
      </c>
      <c r="I22" s="244" t="s">
        <v>133</v>
      </c>
      <c r="J22" s="119"/>
      <c r="K22" s="119">
        <v>1</v>
      </c>
      <c r="L22" s="119"/>
      <c r="M22" s="127">
        <v>45522</v>
      </c>
      <c r="N22" s="121" t="s">
        <v>63</v>
      </c>
      <c r="O22" s="244" t="s">
        <v>133</v>
      </c>
      <c r="P22" s="119"/>
      <c r="Q22" s="119">
        <v>1</v>
      </c>
      <c r="R22" s="119"/>
      <c r="S22" s="127"/>
      <c r="T22" s="121"/>
      <c r="U22" s="122"/>
      <c r="V22" s="123"/>
      <c r="W22" s="119"/>
      <c r="X22" s="125"/>
      <c r="AD22" s="53"/>
      <c r="AG22" s="53"/>
      <c r="AK22" s="53"/>
      <c r="AN22" s="53"/>
      <c r="AR22" s="53"/>
      <c r="AU22" s="53"/>
      <c r="AY22" s="53"/>
    </row>
    <row r="23" spans="1:51" ht="14.25" customHeight="1" x14ac:dyDescent="0.2">
      <c r="A23" s="116">
        <v>45469</v>
      </c>
      <c r="B23" s="126" t="s">
        <v>67</v>
      </c>
      <c r="C23" s="244" t="s">
        <v>140</v>
      </c>
      <c r="D23" s="119">
        <v>1</v>
      </c>
      <c r="E23" s="119"/>
      <c r="F23" s="119"/>
      <c r="G23" s="127">
        <v>45492</v>
      </c>
      <c r="H23" s="121" t="s">
        <v>69</v>
      </c>
      <c r="I23" s="244" t="s">
        <v>133</v>
      </c>
      <c r="J23" s="119"/>
      <c r="K23" s="119">
        <v>1</v>
      </c>
      <c r="L23" s="119"/>
      <c r="M23" s="127">
        <v>45523</v>
      </c>
      <c r="N23" s="121" t="s">
        <v>68</v>
      </c>
      <c r="O23" s="244" t="s">
        <v>133</v>
      </c>
      <c r="P23" s="119"/>
      <c r="Q23" s="119">
        <v>1</v>
      </c>
      <c r="R23" s="119"/>
      <c r="S23" s="127"/>
      <c r="T23" s="121"/>
      <c r="U23" s="122"/>
      <c r="V23" s="123"/>
      <c r="W23" s="119"/>
      <c r="X23" s="125"/>
      <c r="AD23" s="53"/>
      <c r="AG23" s="53"/>
      <c r="AK23" s="53"/>
      <c r="AN23" s="53"/>
      <c r="AR23" s="53"/>
      <c r="AU23" s="53"/>
      <c r="AY23" s="53"/>
    </row>
    <row r="24" spans="1:51" ht="14.25" customHeight="1" x14ac:dyDescent="0.2">
      <c r="A24" s="116">
        <v>45470</v>
      </c>
      <c r="B24" s="126" t="s">
        <v>66</v>
      </c>
      <c r="C24" s="244" t="s">
        <v>140</v>
      </c>
      <c r="D24" s="119">
        <v>1</v>
      </c>
      <c r="E24" s="119"/>
      <c r="F24" s="119"/>
      <c r="G24" s="127">
        <v>45493</v>
      </c>
      <c r="H24" s="124" t="s">
        <v>64</v>
      </c>
      <c r="I24" s="244"/>
      <c r="J24" s="119"/>
      <c r="K24" s="119"/>
      <c r="L24" s="119"/>
      <c r="M24" s="127">
        <v>45524</v>
      </c>
      <c r="N24" s="121" t="s">
        <v>65</v>
      </c>
      <c r="O24" s="244" t="s">
        <v>133</v>
      </c>
      <c r="P24" s="119"/>
      <c r="Q24" s="119">
        <v>1</v>
      </c>
      <c r="R24" s="119"/>
      <c r="S24" s="127"/>
      <c r="T24" s="121"/>
      <c r="U24" s="122"/>
      <c r="V24" s="123"/>
      <c r="W24" s="119"/>
      <c r="X24" s="125"/>
      <c r="AD24" s="53"/>
      <c r="AG24" s="53"/>
      <c r="AK24" s="53"/>
      <c r="AN24" s="53"/>
      <c r="AR24" s="53"/>
      <c r="AU24" s="53"/>
      <c r="AY24" s="53"/>
    </row>
    <row r="25" spans="1:51" ht="14.25" customHeight="1" x14ac:dyDescent="0.2">
      <c r="A25" s="116">
        <v>45471</v>
      </c>
      <c r="B25" s="126" t="s">
        <v>69</v>
      </c>
      <c r="C25" s="244" t="s">
        <v>133</v>
      </c>
      <c r="D25" s="119"/>
      <c r="E25" s="119">
        <v>1</v>
      </c>
      <c r="F25" s="119"/>
      <c r="G25" s="127">
        <v>45494</v>
      </c>
      <c r="H25" s="121" t="s">
        <v>63</v>
      </c>
      <c r="I25" s="244" t="s">
        <v>133</v>
      </c>
      <c r="J25" s="119"/>
      <c r="K25" s="119">
        <v>1</v>
      </c>
      <c r="L25" s="119"/>
      <c r="M25" s="127">
        <v>45525</v>
      </c>
      <c r="N25" s="121" t="s">
        <v>67</v>
      </c>
      <c r="O25" s="244" t="s">
        <v>133</v>
      </c>
      <c r="P25" s="119"/>
      <c r="Q25" s="119">
        <v>1</v>
      </c>
      <c r="R25" s="119"/>
      <c r="S25" s="127"/>
      <c r="T25" s="121"/>
      <c r="U25" s="122"/>
      <c r="V25" s="123"/>
      <c r="W25" s="119"/>
      <c r="X25" s="125"/>
      <c r="AD25" s="53"/>
      <c r="AG25" s="53"/>
      <c r="AK25" s="53"/>
      <c r="AN25" s="53"/>
      <c r="AR25" s="53"/>
      <c r="AU25" s="53"/>
      <c r="AY25" s="53"/>
    </row>
    <row r="26" spans="1:51" ht="14.25" customHeight="1" x14ac:dyDescent="0.2">
      <c r="A26" s="116">
        <v>45472</v>
      </c>
      <c r="B26" s="117" t="s">
        <v>64</v>
      </c>
      <c r="C26" s="244"/>
      <c r="D26" s="119"/>
      <c r="E26" s="119"/>
      <c r="F26" s="119"/>
      <c r="G26" s="127">
        <v>45495</v>
      </c>
      <c r="H26" s="121" t="s">
        <v>68</v>
      </c>
      <c r="I26" s="244" t="s">
        <v>133</v>
      </c>
      <c r="J26" s="119"/>
      <c r="K26" s="119">
        <v>1</v>
      </c>
      <c r="L26" s="119"/>
      <c r="M26" s="127">
        <v>45526</v>
      </c>
      <c r="N26" s="121" t="s">
        <v>66</v>
      </c>
      <c r="O26" s="244" t="s">
        <v>133</v>
      </c>
      <c r="P26" s="119"/>
      <c r="Q26" s="119">
        <v>1</v>
      </c>
      <c r="R26" s="119"/>
      <c r="S26" s="127"/>
      <c r="T26" s="121"/>
      <c r="U26" s="118"/>
      <c r="V26" s="119"/>
      <c r="W26" s="119"/>
      <c r="X26" s="125"/>
      <c r="AD26" s="53"/>
      <c r="AG26" s="53"/>
      <c r="AK26" s="53"/>
      <c r="AN26" s="53"/>
      <c r="AR26" s="53"/>
      <c r="AU26" s="53"/>
      <c r="AY26" s="53"/>
    </row>
    <row r="27" spans="1:51" ht="14.25" customHeight="1" x14ac:dyDescent="0.2">
      <c r="A27" s="116">
        <v>45473</v>
      </c>
      <c r="B27" s="126" t="s">
        <v>63</v>
      </c>
      <c r="C27" s="244" t="s">
        <v>140</v>
      </c>
      <c r="D27" s="119">
        <v>1</v>
      </c>
      <c r="E27" s="119"/>
      <c r="F27" s="119"/>
      <c r="G27" s="127">
        <v>45496</v>
      </c>
      <c r="H27" s="121" t="s">
        <v>65</v>
      </c>
      <c r="I27" s="244" t="s">
        <v>133</v>
      </c>
      <c r="J27" s="119"/>
      <c r="K27" s="119">
        <v>1</v>
      </c>
      <c r="L27" s="119"/>
      <c r="M27" s="127">
        <v>45527</v>
      </c>
      <c r="N27" s="121" t="s">
        <v>69</v>
      </c>
      <c r="O27" s="244" t="s">
        <v>133</v>
      </c>
      <c r="P27" s="119"/>
      <c r="Q27" s="119">
        <v>1</v>
      </c>
      <c r="R27" s="119"/>
      <c r="S27" s="127"/>
      <c r="T27" s="121"/>
      <c r="U27" s="122"/>
      <c r="V27" s="123"/>
      <c r="W27" s="119"/>
      <c r="X27" s="125"/>
      <c r="AD27" s="53"/>
      <c r="AG27" s="53"/>
      <c r="AK27" s="53"/>
      <c r="AN27" s="53"/>
      <c r="AR27" s="53"/>
      <c r="AU27" s="53"/>
      <c r="AY27" s="53"/>
    </row>
    <row r="28" spans="1:51" ht="14.25" customHeight="1" x14ac:dyDescent="0.2">
      <c r="A28" s="134"/>
      <c r="B28" s="133"/>
      <c r="C28" s="118"/>
      <c r="D28" s="118"/>
      <c r="E28" s="118"/>
      <c r="F28" s="119"/>
      <c r="G28" s="127">
        <v>45497</v>
      </c>
      <c r="H28" s="121" t="s">
        <v>67</v>
      </c>
      <c r="I28" s="244" t="s">
        <v>133</v>
      </c>
      <c r="J28" s="119"/>
      <c r="K28" s="119">
        <v>1</v>
      </c>
      <c r="L28" s="119"/>
      <c r="M28" s="127">
        <v>45528</v>
      </c>
      <c r="N28" s="124" t="s">
        <v>64</v>
      </c>
      <c r="O28" s="244"/>
      <c r="P28" s="119"/>
      <c r="Q28" s="119"/>
      <c r="R28" s="119"/>
      <c r="S28" s="127"/>
      <c r="T28" s="121"/>
      <c r="U28" s="122"/>
      <c r="V28" s="123"/>
      <c r="W28" s="119"/>
      <c r="X28" s="125"/>
      <c r="AD28" s="53"/>
      <c r="AG28" s="53"/>
      <c r="AK28" s="53"/>
      <c r="AN28" s="53"/>
      <c r="AR28" s="53"/>
      <c r="AU28" s="53"/>
      <c r="AY28" s="53"/>
    </row>
    <row r="29" spans="1:51" ht="14.25" customHeight="1" x14ac:dyDescent="0.2">
      <c r="A29" s="134"/>
      <c r="B29" s="133"/>
      <c r="C29" s="118"/>
      <c r="D29" s="118"/>
      <c r="E29" s="118"/>
      <c r="F29" s="119"/>
      <c r="G29" s="127">
        <v>45498</v>
      </c>
      <c r="H29" s="121" t="s">
        <v>66</v>
      </c>
      <c r="I29" s="244" t="s">
        <v>133</v>
      </c>
      <c r="J29" s="119"/>
      <c r="K29" s="119">
        <v>1</v>
      </c>
      <c r="L29" s="119"/>
      <c r="M29" s="127">
        <v>45529</v>
      </c>
      <c r="N29" s="121" t="s">
        <v>63</v>
      </c>
      <c r="O29" s="244" t="s">
        <v>133</v>
      </c>
      <c r="P29" s="119"/>
      <c r="Q29" s="119">
        <v>1</v>
      </c>
      <c r="R29" s="119"/>
      <c r="S29" s="127"/>
      <c r="T29" s="121"/>
      <c r="U29" s="122"/>
      <c r="V29" s="123"/>
      <c r="W29" s="119"/>
      <c r="X29" s="125"/>
      <c r="AD29" s="53"/>
      <c r="AG29" s="53"/>
      <c r="AK29" s="53"/>
      <c r="AN29" s="53"/>
      <c r="AR29" s="53"/>
      <c r="AU29" s="53"/>
      <c r="AY29" s="53"/>
    </row>
    <row r="30" spans="1:51" ht="14.25" customHeight="1" x14ac:dyDescent="0.2">
      <c r="A30" s="134"/>
      <c r="B30" s="133"/>
      <c r="C30" s="118"/>
      <c r="D30" s="118"/>
      <c r="E30" s="118"/>
      <c r="F30" s="119"/>
      <c r="G30" s="127">
        <v>45499</v>
      </c>
      <c r="H30" s="121" t="s">
        <v>69</v>
      </c>
      <c r="I30" s="244" t="s">
        <v>133</v>
      </c>
      <c r="J30" s="119"/>
      <c r="K30" s="119">
        <v>1</v>
      </c>
      <c r="L30" s="119"/>
      <c r="M30" s="127">
        <v>45530</v>
      </c>
      <c r="N30" s="121" t="s">
        <v>68</v>
      </c>
      <c r="O30" s="244" t="s">
        <v>133</v>
      </c>
      <c r="P30" s="119"/>
      <c r="Q30" s="119">
        <v>1</v>
      </c>
      <c r="R30" s="119"/>
      <c r="S30" s="127"/>
      <c r="T30" s="121"/>
      <c r="U30" s="118"/>
      <c r="V30" s="119"/>
      <c r="W30" s="119"/>
      <c r="X30" s="125"/>
      <c r="AD30" s="53"/>
      <c r="AG30" s="53"/>
      <c r="AK30" s="53"/>
      <c r="AN30" s="53"/>
      <c r="AR30" s="53"/>
      <c r="AU30" s="53"/>
      <c r="AY30" s="53"/>
    </row>
    <row r="31" spans="1:51" ht="14.25" customHeight="1" x14ac:dyDescent="0.2">
      <c r="A31" s="134"/>
      <c r="B31" s="133"/>
      <c r="C31" s="118"/>
      <c r="D31" s="118"/>
      <c r="E31" s="118"/>
      <c r="F31" s="119"/>
      <c r="G31" s="127">
        <v>45500</v>
      </c>
      <c r="H31" s="124" t="s">
        <v>64</v>
      </c>
      <c r="I31" s="244"/>
      <c r="J31" s="119"/>
      <c r="K31" s="119"/>
      <c r="L31" s="119"/>
      <c r="M31" s="127">
        <v>45531</v>
      </c>
      <c r="N31" s="121" t="s">
        <v>65</v>
      </c>
      <c r="O31" s="244" t="s">
        <v>133</v>
      </c>
      <c r="P31" s="119"/>
      <c r="Q31" s="119">
        <v>1</v>
      </c>
      <c r="R31" s="119"/>
      <c r="S31" s="127"/>
      <c r="T31" s="121"/>
      <c r="U31" s="122"/>
      <c r="V31" s="123"/>
      <c r="W31" s="122"/>
      <c r="X31" s="125"/>
      <c r="AD31" s="53"/>
      <c r="AG31" s="53"/>
      <c r="AK31" s="53"/>
      <c r="AN31" s="53"/>
      <c r="AR31" s="53"/>
      <c r="AU31" s="53"/>
      <c r="AY31" s="53"/>
    </row>
    <row r="32" spans="1:51" ht="14.25" customHeight="1" x14ac:dyDescent="0.2">
      <c r="A32" s="134"/>
      <c r="B32" s="133"/>
      <c r="C32" s="118"/>
      <c r="D32" s="118"/>
      <c r="E32" s="118"/>
      <c r="F32" s="119"/>
      <c r="G32" s="127">
        <v>45501</v>
      </c>
      <c r="H32" s="121" t="s">
        <v>63</v>
      </c>
      <c r="I32" s="244" t="s">
        <v>133</v>
      </c>
      <c r="J32" s="119"/>
      <c r="K32" s="119">
        <v>1</v>
      </c>
      <c r="L32" s="119"/>
      <c r="M32" s="127">
        <v>45532</v>
      </c>
      <c r="N32" s="121" t="s">
        <v>67</v>
      </c>
      <c r="O32" s="244" t="s">
        <v>133</v>
      </c>
      <c r="P32" s="119"/>
      <c r="Q32" s="119">
        <v>1</v>
      </c>
      <c r="R32" s="119"/>
      <c r="S32" s="127"/>
      <c r="T32" s="121"/>
      <c r="U32" s="122"/>
      <c r="V32" s="123"/>
      <c r="W32" s="122"/>
      <c r="X32" s="125"/>
      <c r="AD32" s="53"/>
      <c r="AG32" s="53"/>
      <c r="AK32" s="53"/>
      <c r="AN32" s="53"/>
      <c r="AR32" s="53"/>
      <c r="AU32" s="53"/>
      <c r="AY32" s="53"/>
    </row>
    <row r="33" spans="1:51" x14ac:dyDescent="0.2">
      <c r="A33" s="134"/>
      <c r="B33" s="133"/>
      <c r="C33" s="118"/>
      <c r="D33" s="118"/>
      <c r="E33" s="118"/>
      <c r="F33" s="119"/>
      <c r="G33" s="127">
        <v>45502</v>
      </c>
      <c r="H33" s="121" t="s">
        <v>68</v>
      </c>
      <c r="I33" s="244" t="s">
        <v>133</v>
      </c>
      <c r="J33" s="119"/>
      <c r="K33" s="119">
        <v>1</v>
      </c>
      <c r="L33" s="119"/>
      <c r="M33" s="127">
        <v>45533</v>
      </c>
      <c r="N33" s="121" t="s">
        <v>66</v>
      </c>
      <c r="O33" s="244" t="s">
        <v>133</v>
      </c>
      <c r="P33" s="119"/>
      <c r="Q33" s="119">
        <v>1</v>
      </c>
      <c r="R33" s="119"/>
      <c r="S33" s="127"/>
      <c r="T33" s="121"/>
      <c r="U33" s="118"/>
      <c r="V33" s="119"/>
      <c r="W33" s="119"/>
      <c r="X33" s="125"/>
      <c r="AD33" s="53"/>
      <c r="AG33" s="53"/>
      <c r="AK33" s="53"/>
      <c r="AN33" s="53"/>
      <c r="AR33" s="53"/>
      <c r="AU33" s="53"/>
      <c r="AY33" s="53"/>
    </row>
    <row r="34" spans="1:51" x14ac:dyDescent="0.2">
      <c r="A34" s="134"/>
      <c r="B34" s="133"/>
      <c r="C34" s="118"/>
      <c r="D34" s="118"/>
      <c r="E34" s="118"/>
      <c r="F34" s="119"/>
      <c r="G34" s="127">
        <v>45503</v>
      </c>
      <c r="H34" s="121" t="s">
        <v>65</v>
      </c>
      <c r="I34" s="244" t="s">
        <v>133</v>
      </c>
      <c r="J34" s="119"/>
      <c r="K34" s="119">
        <v>1</v>
      </c>
      <c r="L34" s="119"/>
      <c r="M34" s="127">
        <v>45534</v>
      </c>
      <c r="N34" s="121" t="s">
        <v>69</v>
      </c>
      <c r="O34" s="244" t="s">
        <v>133</v>
      </c>
      <c r="P34" s="119"/>
      <c r="Q34" s="119">
        <v>1</v>
      </c>
      <c r="R34" s="119"/>
      <c r="S34" s="127"/>
      <c r="T34" s="121"/>
      <c r="U34" s="122"/>
      <c r="V34" s="119"/>
      <c r="W34" s="119"/>
      <c r="X34" s="129"/>
      <c r="AD34" s="53"/>
      <c r="AG34" s="53"/>
      <c r="AK34" s="53"/>
      <c r="AN34" s="53"/>
      <c r="AR34" s="53"/>
      <c r="AU34" s="53"/>
      <c r="AY34" s="53"/>
    </row>
    <row r="35" spans="1:51" ht="13.5" thickBot="1" x14ac:dyDescent="0.25">
      <c r="A35" s="185"/>
      <c r="B35" s="186"/>
      <c r="C35" s="153"/>
      <c r="D35" s="153"/>
      <c r="E35" s="153"/>
      <c r="F35" s="154"/>
      <c r="G35" s="135">
        <v>45504</v>
      </c>
      <c r="H35" s="136" t="s">
        <v>67</v>
      </c>
      <c r="I35" s="244" t="s">
        <v>133</v>
      </c>
      <c r="J35" s="119"/>
      <c r="K35" s="119">
        <v>1</v>
      </c>
      <c r="L35" s="119"/>
      <c r="M35" s="135">
        <v>45535</v>
      </c>
      <c r="N35" s="188" t="s">
        <v>64</v>
      </c>
      <c r="O35" s="245"/>
      <c r="P35" s="187"/>
      <c r="Q35" s="187"/>
      <c r="R35" s="187"/>
      <c r="S35" s="135"/>
      <c r="T35" s="136"/>
      <c r="U35" s="138"/>
      <c r="V35" s="137"/>
      <c r="W35" s="187"/>
      <c r="X35" s="189"/>
      <c r="AD35" s="53"/>
      <c r="AG35" s="53"/>
      <c r="AK35" s="53"/>
      <c r="AN35" s="53"/>
      <c r="AR35" s="53"/>
      <c r="AU35" s="53"/>
      <c r="AY35" s="53"/>
    </row>
    <row r="36" spans="1:51" x14ac:dyDescent="0.2">
      <c r="A36" s="108" t="s">
        <v>140</v>
      </c>
      <c r="B36" s="139"/>
      <c r="C36" s="139"/>
      <c r="D36" s="140">
        <f>SUM(D5:D35)</f>
        <v>16</v>
      </c>
      <c r="E36" s="140"/>
      <c r="F36" s="190"/>
      <c r="G36" s="191"/>
      <c r="H36" s="192"/>
      <c r="I36" s="192"/>
      <c r="J36" s="140">
        <f>SUM(J5:J35)</f>
        <v>0</v>
      </c>
      <c r="K36" s="157"/>
      <c r="L36" s="190"/>
      <c r="M36" s="193"/>
      <c r="N36" s="192"/>
      <c r="O36" s="192"/>
      <c r="P36" s="140">
        <f>SUM(P5:P35)</f>
        <v>0</v>
      </c>
      <c r="Q36" s="157"/>
      <c r="R36" s="190"/>
      <c r="S36" s="193"/>
      <c r="T36" s="192"/>
      <c r="U36" s="192"/>
      <c r="V36" s="140">
        <f>SUM(V5:V35)</f>
        <v>5</v>
      </c>
      <c r="W36" s="192"/>
      <c r="X36" s="158"/>
      <c r="Y36" s="53">
        <f>SUM(B36:X36)</f>
        <v>21</v>
      </c>
      <c r="AD36" s="53"/>
      <c r="AG36" s="53"/>
      <c r="AK36" s="53"/>
      <c r="AN36" s="53"/>
      <c r="AR36" s="53"/>
      <c r="AU36" s="53"/>
      <c r="AY36" s="53"/>
    </row>
    <row r="37" spans="1:51" x14ac:dyDescent="0.2">
      <c r="A37" s="109" t="s">
        <v>133</v>
      </c>
      <c r="B37" s="142"/>
      <c r="C37" s="142"/>
      <c r="D37" s="194"/>
      <c r="E37" s="119">
        <f>SUM(E5:E35)</f>
        <v>3</v>
      </c>
      <c r="F37" s="145"/>
      <c r="G37" s="195"/>
      <c r="H37" s="194"/>
      <c r="I37" s="194"/>
      <c r="J37" s="194"/>
      <c r="K37" s="194">
        <f>SUM(K5:K35)</f>
        <v>27</v>
      </c>
      <c r="L37" s="145"/>
      <c r="M37" s="196"/>
      <c r="N37" s="194"/>
      <c r="O37" s="194"/>
      <c r="P37" s="194"/>
      <c r="Q37" s="119">
        <f>SUM(Q5:Q35)</f>
        <v>25</v>
      </c>
      <c r="R37" s="145"/>
      <c r="S37" s="196"/>
      <c r="T37" s="194"/>
      <c r="U37" s="194"/>
      <c r="V37" s="194"/>
      <c r="W37" s="143">
        <f>SUM(W5:W35)</f>
        <v>1</v>
      </c>
      <c r="X37" s="145"/>
      <c r="Y37" s="53">
        <f>SUM(B37:X37)</f>
        <v>56</v>
      </c>
      <c r="AD37" s="53"/>
      <c r="AG37" s="53"/>
      <c r="AK37" s="53"/>
      <c r="AN37" s="53"/>
      <c r="AR37" s="53"/>
      <c r="AU37" s="53"/>
      <c r="AY37" s="53"/>
    </row>
    <row r="38" spans="1:51" ht="13.5" thickBot="1" x14ac:dyDescent="0.25">
      <c r="A38" s="110" t="s">
        <v>51</v>
      </c>
      <c r="B38" s="146"/>
      <c r="C38" s="146"/>
      <c r="D38" s="197"/>
      <c r="E38" s="197"/>
      <c r="F38" s="159">
        <f>SUM(F5:F35)</f>
        <v>0</v>
      </c>
      <c r="G38" s="198"/>
      <c r="H38" s="197"/>
      <c r="I38" s="197"/>
      <c r="J38" s="197"/>
      <c r="K38" s="199"/>
      <c r="L38" s="159">
        <f>SUM(L5:L35)</f>
        <v>0</v>
      </c>
      <c r="M38" s="200"/>
      <c r="N38" s="197"/>
      <c r="O38" s="197"/>
      <c r="P38" s="197"/>
      <c r="Q38" s="199"/>
      <c r="R38" s="159">
        <f>SUM(R5:R35)</f>
        <v>0</v>
      </c>
      <c r="S38" s="200"/>
      <c r="T38" s="197"/>
      <c r="U38" s="197"/>
      <c r="V38" s="197"/>
      <c r="W38" s="197"/>
      <c r="X38" s="159">
        <f>SUM(X5:X35)</f>
        <v>0</v>
      </c>
      <c r="Y38" s="53">
        <f>SUM(B38:X38)</f>
        <v>0</v>
      </c>
      <c r="AD38" s="53"/>
      <c r="AG38" s="53"/>
      <c r="AK38" s="53"/>
      <c r="AN38" s="53"/>
      <c r="AR38" s="53"/>
      <c r="AU38" s="53"/>
      <c r="AY38" s="53"/>
    </row>
    <row r="39" spans="1:51" s="57" customFormat="1" x14ac:dyDescent="0.2">
      <c r="F39" s="201">
        <f>SUM(C36:F38)</f>
        <v>19</v>
      </c>
      <c r="G39" s="150"/>
      <c r="L39" s="149">
        <f>SUM(I36:L38)</f>
        <v>27</v>
      </c>
      <c r="M39" s="150"/>
      <c r="N39" s="150"/>
      <c r="R39" s="149">
        <f>SUM(O36:R38)</f>
        <v>25</v>
      </c>
      <c r="S39" s="150"/>
      <c r="T39" s="150"/>
      <c r="U39" s="150"/>
      <c r="V39" s="150"/>
      <c r="W39" s="150"/>
      <c r="X39" s="149">
        <f>SUM(V36:X38)</f>
        <v>6</v>
      </c>
      <c r="Y39" s="202">
        <f>SUM(X39,R39,L39,F39)</f>
        <v>77</v>
      </c>
    </row>
    <row r="40" spans="1:51" x14ac:dyDescent="0.2">
      <c r="A40" s="53"/>
      <c r="B40" s="53"/>
      <c r="H40" s="53"/>
      <c r="I40" s="53"/>
      <c r="J40" s="53"/>
      <c r="K40" s="53"/>
      <c r="L40" s="53"/>
      <c r="M40" s="90"/>
      <c r="N40" s="90"/>
      <c r="R40" s="53"/>
      <c r="X40" s="53"/>
      <c r="Y40" s="174" t="s">
        <v>142</v>
      </c>
      <c r="AD40" s="53"/>
      <c r="AG40" s="53"/>
      <c r="AK40" s="53"/>
      <c r="AN40" s="53"/>
      <c r="AR40" s="53"/>
      <c r="AU40" s="53"/>
      <c r="AY40" s="53"/>
    </row>
    <row r="41" spans="1:51" x14ac:dyDescent="0.2">
      <c r="B41" s="53"/>
      <c r="H41" s="53"/>
      <c r="I41" s="53"/>
      <c r="J41" s="53"/>
      <c r="K41" s="53"/>
      <c r="L41" s="53"/>
      <c r="M41" s="90"/>
      <c r="N41" s="90"/>
      <c r="R41" s="53"/>
      <c r="X41" s="53"/>
      <c r="AD41" s="53"/>
      <c r="AG41" s="53"/>
      <c r="AK41" s="53"/>
      <c r="AN41" s="53"/>
      <c r="AR41" s="53"/>
      <c r="AU41" s="53"/>
      <c r="AY41" s="53"/>
    </row>
    <row r="42" spans="1:51" x14ac:dyDescent="0.2">
      <c r="A42" s="53"/>
      <c r="B42" s="53"/>
      <c r="H42" s="53"/>
      <c r="I42" s="53"/>
      <c r="J42" s="53"/>
      <c r="K42" s="53"/>
      <c r="L42" s="53"/>
      <c r="M42" s="90"/>
      <c r="N42" s="90"/>
      <c r="R42" s="53"/>
      <c r="X42" s="53"/>
      <c r="AD42" s="53"/>
      <c r="AG42" s="53"/>
      <c r="AK42" s="53"/>
      <c r="AN42" s="53"/>
      <c r="AR42" s="53"/>
      <c r="AU42" s="53"/>
      <c r="AY42" s="53"/>
    </row>
    <row r="43" spans="1:51" x14ac:dyDescent="0.2">
      <c r="A43" s="53"/>
      <c r="B43" s="53"/>
      <c r="H43" s="53"/>
      <c r="I43" s="53"/>
      <c r="J43" s="53"/>
      <c r="K43" s="53"/>
      <c r="L43" s="53"/>
      <c r="M43" s="90"/>
      <c r="N43" s="90"/>
      <c r="R43" s="53"/>
      <c r="X43" s="53"/>
      <c r="AD43" s="53"/>
      <c r="AG43" s="53"/>
      <c r="AK43" s="53"/>
      <c r="AN43" s="53"/>
      <c r="AR43" s="53"/>
      <c r="AU43" s="53"/>
      <c r="AY43" s="53"/>
    </row>
    <row r="44" spans="1:51" x14ac:dyDescent="0.2">
      <c r="A44" s="53"/>
      <c r="B44" s="53"/>
      <c r="H44" s="53"/>
      <c r="I44" s="53"/>
      <c r="J44" s="53"/>
      <c r="K44" s="53"/>
      <c r="L44" s="53"/>
      <c r="M44" s="90"/>
      <c r="N44" s="90"/>
      <c r="R44" s="53"/>
      <c r="X44" s="53"/>
      <c r="AD44" s="53"/>
      <c r="AG44" s="53"/>
      <c r="AK44" s="53"/>
      <c r="AN44" s="53"/>
      <c r="AR44" s="53"/>
      <c r="AU44" s="53"/>
      <c r="AY44" s="53"/>
    </row>
    <row r="45" spans="1:51" x14ac:dyDescent="0.2">
      <c r="A45" s="53"/>
      <c r="B45" s="53"/>
      <c r="H45" s="53"/>
      <c r="I45" s="53"/>
      <c r="J45" s="53"/>
      <c r="K45" s="53"/>
      <c r="L45" s="53"/>
      <c r="M45" s="90"/>
      <c r="N45" s="90"/>
      <c r="R45" s="53"/>
      <c r="X45" s="53"/>
      <c r="AD45" s="53"/>
      <c r="AG45" s="53"/>
      <c r="AK45" s="53"/>
      <c r="AN45" s="53"/>
      <c r="AR45" s="53"/>
      <c r="AU45" s="53"/>
      <c r="AY45" s="53"/>
    </row>
    <row r="46" spans="1:51" x14ac:dyDescent="0.2">
      <c r="A46" s="53"/>
      <c r="B46" s="53"/>
      <c r="H46" s="53"/>
      <c r="I46" s="53"/>
      <c r="J46" s="53"/>
      <c r="K46" s="53"/>
      <c r="L46" s="53"/>
      <c r="M46" s="90"/>
      <c r="N46" s="90"/>
      <c r="R46" s="53"/>
      <c r="X46" s="53"/>
      <c r="AD46" s="53"/>
      <c r="AG46" s="53"/>
      <c r="AK46" s="53"/>
      <c r="AN46" s="53"/>
      <c r="AR46" s="53"/>
      <c r="AU46" s="53"/>
      <c r="AY46" s="53"/>
    </row>
    <row r="47" spans="1:51" x14ac:dyDescent="0.2">
      <c r="A47" s="53"/>
      <c r="B47" s="53"/>
      <c r="H47" s="53"/>
      <c r="I47" s="53"/>
      <c r="J47" s="53"/>
      <c r="K47" s="53"/>
      <c r="L47" s="53"/>
      <c r="M47" s="90"/>
      <c r="N47" s="90"/>
      <c r="R47" s="53"/>
      <c r="X47" s="53"/>
      <c r="AD47" s="53"/>
      <c r="AG47" s="53"/>
      <c r="AK47" s="53"/>
      <c r="AN47" s="53"/>
      <c r="AR47" s="53"/>
      <c r="AU47" s="53"/>
      <c r="AY47" s="53"/>
    </row>
    <row r="48" spans="1:51" x14ac:dyDescent="0.2">
      <c r="A48" s="53"/>
      <c r="B48" s="53"/>
      <c r="H48" s="53"/>
      <c r="I48" s="53"/>
      <c r="J48" s="53"/>
      <c r="K48" s="53"/>
      <c r="L48" s="53"/>
      <c r="M48" s="90"/>
      <c r="N48" s="90"/>
      <c r="R48" s="53"/>
      <c r="X48" s="53"/>
      <c r="AD48" s="53"/>
      <c r="AG48" s="53"/>
      <c r="AK48" s="53"/>
      <c r="AN48" s="53"/>
      <c r="AR48" s="53"/>
      <c r="AU48" s="53"/>
      <c r="AY48" s="53"/>
    </row>
    <row r="49" spans="6:23" s="53" customFormat="1" x14ac:dyDescent="0.2">
      <c r="F49" s="90"/>
      <c r="G49" s="90"/>
      <c r="M49" s="90"/>
      <c r="N49" s="90"/>
      <c r="S49" s="90"/>
      <c r="T49" s="90"/>
      <c r="U49" s="90"/>
      <c r="V49" s="90"/>
      <c r="W49" s="90"/>
    </row>
    <row r="50" spans="6:23" s="53" customFormat="1" x14ac:dyDescent="0.2">
      <c r="F50" s="90"/>
      <c r="G50" s="90"/>
      <c r="M50" s="90"/>
      <c r="N50" s="90"/>
      <c r="S50" s="90"/>
      <c r="T50" s="90"/>
      <c r="U50" s="90"/>
      <c r="V50" s="90"/>
      <c r="W50" s="90"/>
    </row>
    <row r="51" spans="6:23" s="53" customFormat="1" x14ac:dyDescent="0.2">
      <c r="F51" s="90"/>
      <c r="G51" s="90"/>
      <c r="M51" s="90"/>
      <c r="N51" s="90"/>
      <c r="S51" s="90"/>
      <c r="T51" s="90"/>
      <c r="U51" s="90"/>
      <c r="V51" s="90"/>
      <c r="W51" s="90"/>
    </row>
    <row r="52" spans="6:23" s="53" customFormat="1" x14ac:dyDescent="0.2">
      <c r="F52" s="90"/>
      <c r="G52" s="90"/>
      <c r="M52" s="90"/>
      <c r="N52" s="90"/>
      <c r="S52" s="90"/>
      <c r="T52" s="90"/>
      <c r="U52" s="90"/>
      <c r="V52" s="90"/>
      <c r="W52" s="90"/>
    </row>
    <row r="53" spans="6:23" s="53" customFormat="1" x14ac:dyDescent="0.2">
      <c r="F53" s="90"/>
      <c r="G53" s="90"/>
      <c r="M53" s="90"/>
      <c r="N53" s="90"/>
      <c r="S53" s="90"/>
      <c r="T53" s="90"/>
      <c r="U53" s="90"/>
      <c r="V53" s="90"/>
      <c r="W53" s="90"/>
    </row>
    <row r="54" spans="6:23" s="53" customFormat="1" x14ac:dyDescent="0.2">
      <c r="F54" s="90"/>
      <c r="G54" s="90"/>
      <c r="M54" s="90"/>
      <c r="N54" s="90"/>
      <c r="S54" s="90"/>
      <c r="T54" s="90"/>
      <c r="U54" s="90"/>
      <c r="V54" s="90"/>
      <c r="W54" s="90"/>
    </row>
    <row r="55" spans="6:23" s="53" customFormat="1" x14ac:dyDescent="0.2">
      <c r="F55" s="90"/>
      <c r="G55" s="90"/>
      <c r="M55" s="90"/>
      <c r="N55" s="90"/>
      <c r="S55" s="90"/>
      <c r="T55" s="90"/>
      <c r="U55" s="90"/>
      <c r="V55" s="90"/>
      <c r="W55" s="90"/>
    </row>
    <row r="56" spans="6:23" s="53" customFormat="1" x14ac:dyDescent="0.2">
      <c r="F56" s="90"/>
      <c r="G56" s="90"/>
      <c r="M56" s="90"/>
      <c r="N56" s="90"/>
      <c r="S56" s="90"/>
      <c r="T56" s="90"/>
      <c r="U56" s="90"/>
      <c r="V56" s="90"/>
      <c r="W56" s="90"/>
    </row>
    <row r="57" spans="6:23" s="53" customFormat="1" x14ac:dyDescent="0.2">
      <c r="F57" s="90"/>
      <c r="G57" s="90"/>
      <c r="M57" s="90"/>
      <c r="N57" s="90"/>
      <c r="S57" s="90"/>
      <c r="T57" s="90"/>
      <c r="U57" s="90"/>
      <c r="V57" s="90"/>
      <c r="W57" s="90"/>
    </row>
    <row r="58" spans="6:23" s="53" customFormat="1" x14ac:dyDescent="0.2">
      <c r="F58" s="90"/>
      <c r="G58" s="90"/>
      <c r="M58" s="90"/>
      <c r="N58" s="90"/>
      <c r="S58" s="90"/>
      <c r="T58" s="90"/>
      <c r="U58" s="90"/>
      <c r="V58" s="90"/>
      <c r="W58" s="90"/>
    </row>
    <row r="59" spans="6:23" s="53" customFormat="1" x14ac:dyDescent="0.2">
      <c r="F59" s="90"/>
      <c r="G59" s="90"/>
      <c r="M59" s="90"/>
      <c r="N59" s="90"/>
      <c r="S59" s="90"/>
      <c r="T59" s="90"/>
      <c r="U59" s="90"/>
      <c r="V59" s="90"/>
      <c r="W59" s="90"/>
    </row>
    <row r="60" spans="6:23" s="53" customFormat="1" x14ac:dyDescent="0.2">
      <c r="F60" s="90"/>
      <c r="G60" s="90"/>
      <c r="M60" s="90"/>
      <c r="N60" s="90"/>
      <c r="S60" s="90"/>
      <c r="T60" s="90"/>
      <c r="U60" s="90"/>
      <c r="V60" s="90"/>
      <c r="W60" s="90"/>
    </row>
    <row r="61" spans="6:23" s="53" customFormat="1" x14ac:dyDescent="0.2">
      <c r="F61" s="90"/>
      <c r="G61" s="90"/>
      <c r="M61" s="90"/>
      <c r="N61" s="90"/>
      <c r="S61" s="90"/>
      <c r="T61" s="90"/>
      <c r="U61" s="90"/>
      <c r="V61" s="90"/>
      <c r="W61" s="90"/>
    </row>
    <row r="62" spans="6:23" s="53" customFormat="1" x14ac:dyDescent="0.2">
      <c r="F62" s="90"/>
      <c r="G62" s="90"/>
      <c r="M62" s="90"/>
      <c r="N62" s="90"/>
      <c r="S62" s="90"/>
      <c r="T62" s="90"/>
      <c r="U62" s="90"/>
      <c r="V62" s="90"/>
      <c r="W62" s="90"/>
    </row>
    <row r="63" spans="6:23" s="53" customFormat="1" x14ac:dyDescent="0.2">
      <c r="F63" s="90"/>
      <c r="G63" s="90"/>
      <c r="M63" s="90"/>
      <c r="N63" s="90"/>
      <c r="S63" s="90"/>
      <c r="T63" s="90"/>
      <c r="U63" s="90"/>
      <c r="V63" s="90"/>
      <c r="W63" s="90"/>
    </row>
    <row r="64" spans="6:23" s="53" customFormat="1" x14ac:dyDescent="0.2">
      <c r="F64" s="90"/>
      <c r="G64" s="90"/>
      <c r="M64" s="90"/>
      <c r="N64" s="90"/>
      <c r="S64" s="90"/>
      <c r="T64" s="90"/>
      <c r="U64" s="90"/>
      <c r="V64" s="90"/>
      <c r="W64" s="90"/>
    </row>
    <row r="65" spans="6:23" s="53" customFormat="1" x14ac:dyDescent="0.2">
      <c r="F65" s="90"/>
      <c r="G65" s="90"/>
      <c r="M65" s="90"/>
      <c r="N65" s="90"/>
      <c r="S65" s="90"/>
      <c r="T65" s="90"/>
      <c r="U65" s="90"/>
      <c r="V65" s="90"/>
      <c r="W65" s="90"/>
    </row>
    <row r="66" spans="6:23" s="53" customFormat="1" x14ac:dyDescent="0.2">
      <c r="F66" s="90"/>
      <c r="G66" s="90"/>
      <c r="M66" s="90"/>
      <c r="N66" s="90"/>
      <c r="S66" s="90"/>
      <c r="T66" s="90"/>
      <c r="U66" s="90"/>
      <c r="V66" s="90"/>
      <c r="W66" s="90"/>
    </row>
    <row r="67" spans="6:23" s="53" customFormat="1" x14ac:dyDescent="0.2">
      <c r="F67" s="90"/>
      <c r="G67" s="90"/>
      <c r="M67" s="90"/>
      <c r="N67" s="90"/>
      <c r="S67" s="90"/>
      <c r="T67" s="90"/>
      <c r="U67" s="90"/>
      <c r="V67" s="90"/>
      <c r="W67" s="90"/>
    </row>
    <row r="68" spans="6:23" s="53" customFormat="1" x14ac:dyDescent="0.2">
      <c r="F68" s="90"/>
      <c r="G68" s="90"/>
      <c r="M68" s="90"/>
      <c r="N68" s="90"/>
      <c r="S68" s="90"/>
      <c r="T68" s="90"/>
      <c r="U68" s="90"/>
      <c r="V68" s="90"/>
      <c r="W68" s="90"/>
    </row>
    <row r="69" spans="6:23" s="53" customFormat="1" x14ac:dyDescent="0.2">
      <c r="F69" s="90"/>
      <c r="G69" s="90"/>
      <c r="M69" s="90"/>
      <c r="N69" s="90"/>
      <c r="S69" s="90"/>
      <c r="T69" s="90"/>
      <c r="U69" s="90"/>
      <c r="V69" s="90"/>
      <c r="W69" s="90"/>
    </row>
    <row r="70" spans="6:23" s="53" customFormat="1" x14ac:dyDescent="0.2">
      <c r="F70" s="90"/>
      <c r="G70" s="90"/>
      <c r="M70" s="90"/>
      <c r="N70" s="90"/>
      <c r="S70" s="90"/>
      <c r="T70" s="90"/>
      <c r="U70" s="90"/>
      <c r="V70" s="90"/>
      <c r="W70" s="90"/>
    </row>
    <row r="71" spans="6:23" s="53" customFormat="1" x14ac:dyDescent="0.2">
      <c r="F71" s="90"/>
      <c r="G71" s="90"/>
      <c r="M71" s="90"/>
      <c r="N71" s="90"/>
      <c r="S71" s="90"/>
      <c r="T71" s="90"/>
      <c r="U71" s="90"/>
      <c r="V71" s="90"/>
      <c r="W71" s="90"/>
    </row>
    <row r="72" spans="6:23" s="53" customFormat="1" x14ac:dyDescent="0.2">
      <c r="F72" s="90"/>
      <c r="G72" s="90"/>
      <c r="M72" s="90"/>
      <c r="N72" s="90"/>
      <c r="S72" s="90"/>
      <c r="T72" s="90"/>
      <c r="U72" s="90"/>
      <c r="V72" s="90"/>
      <c r="W72" s="90"/>
    </row>
    <row r="73" spans="6:23" s="53" customFormat="1" x14ac:dyDescent="0.2">
      <c r="F73" s="90"/>
      <c r="G73" s="90"/>
      <c r="M73" s="90"/>
      <c r="N73" s="90"/>
      <c r="S73" s="90"/>
      <c r="T73" s="90"/>
      <c r="U73" s="90"/>
      <c r="V73" s="90"/>
      <c r="W73" s="90"/>
    </row>
    <row r="74" spans="6:23" s="53" customFormat="1" x14ac:dyDescent="0.2">
      <c r="F74" s="90"/>
      <c r="G74" s="90"/>
      <c r="M74" s="90"/>
      <c r="N74" s="90"/>
      <c r="S74" s="90"/>
      <c r="T74" s="90"/>
      <c r="U74" s="90"/>
      <c r="V74" s="90"/>
      <c r="W74" s="90"/>
    </row>
    <row r="75" spans="6:23" s="53" customFormat="1" x14ac:dyDescent="0.2">
      <c r="F75" s="90"/>
      <c r="G75" s="90"/>
      <c r="M75" s="90"/>
      <c r="N75" s="90"/>
      <c r="S75" s="90"/>
      <c r="T75" s="90"/>
      <c r="U75" s="90"/>
      <c r="V75" s="90"/>
      <c r="W75" s="90"/>
    </row>
    <row r="76" spans="6:23" s="53" customFormat="1" x14ac:dyDescent="0.2">
      <c r="F76" s="90"/>
      <c r="G76" s="90"/>
      <c r="M76" s="90"/>
      <c r="N76" s="90"/>
      <c r="S76" s="90"/>
      <c r="T76" s="90"/>
      <c r="U76" s="90"/>
      <c r="V76" s="90"/>
      <c r="W76" s="90"/>
    </row>
    <row r="77" spans="6:23" s="53" customFormat="1" x14ac:dyDescent="0.2">
      <c r="F77" s="90"/>
      <c r="G77" s="90"/>
      <c r="M77" s="90"/>
      <c r="N77" s="90"/>
      <c r="S77" s="90"/>
      <c r="T77" s="90"/>
      <c r="U77" s="90"/>
      <c r="V77" s="90"/>
      <c r="W77" s="90"/>
    </row>
    <row r="78" spans="6:23" s="53" customFormat="1" x14ac:dyDescent="0.2">
      <c r="F78" s="90"/>
      <c r="G78" s="90"/>
      <c r="M78" s="90"/>
      <c r="N78" s="90"/>
      <c r="S78" s="90"/>
      <c r="T78" s="90"/>
      <c r="U78" s="90"/>
      <c r="V78" s="90"/>
      <c r="W78" s="90"/>
    </row>
    <row r="79" spans="6:23" s="53" customFormat="1" x14ac:dyDescent="0.2">
      <c r="F79" s="90"/>
      <c r="G79" s="90"/>
      <c r="M79" s="90"/>
      <c r="N79" s="90"/>
      <c r="S79" s="90"/>
      <c r="T79" s="90"/>
      <c r="U79" s="90"/>
      <c r="V79" s="90"/>
      <c r="W79" s="90"/>
    </row>
    <row r="80" spans="6:23" s="53" customFormat="1" x14ac:dyDescent="0.2">
      <c r="F80" s="90"/>
      <c r="G80" s="90"/>
      <c r="M80" s="90"/>
      <c r="N80" s="90"/>
      <c r="S80" s="90"/>
      <c r="T80" s="90"/>
      <c r="U80" s="90"/>
      <c r="V80" s="90"/>
      <c r="W80" s="90"/>
    </row>
    <row r="81" spans="1:54" x14ac:dyDescent="0.2">
      <c r="A81" s="53"/>
      <c r="B81" s="53"/>
      <c r="H81" s="53"/>
      <c r="I81" s="53"/>
      <c r="J81" s="53"/>
      <c r="K81" s="53"/>
      <c r="L81" s="53"/>
      <c r="M81" s="90"/>
      <c r="N81" s="90"/>
      <c r="R81" s="53"/>
      <c r="X81" s="53"/>
      <c r="AD81" s="53"/>
      <c r="AG81" s="53"/>
      <c r="AK81" s="53"/>
      <c r="AN81" s="53"/>
      <c r="AR81" s="53"/>
      <c r="AU81" s="53"/>
      <c r="AY81" s="53"/>
    </row>
    <row r="82" spans="1:54" x14ac:dyDescent="0.2">
      <c r="A82" s="53"/>
      <c r="B82" s="53"/>
      <c r="H82" s="53"/>
      <c r="I82" s="53"/>
      <c r="J82" s="53"/>
      <c r="K82" s="53"/>
      <c r="L82" s="53"/>
      <c r="M82" s="90"/>
      <c r="N82" s="90"/>
      <c r="R82" s="53"/>
      <c r="X82" s="53"/>
      <c r="AD82" s="53"/>
      <c r="AG82" s="53"/>
      <c r="AK82" s="53"/>
      <c r="AN82" s="53"/>
      <c r="AR82" s="53"/>
      <c r="AU82" s="53"/>
      <c r="AY82" s="53"/>
    </row>
    <row r="83" spans="1:54" x14ac:dyDescent="0.2">
      <c r="A83" s="53"/>
      <c r="B83" s="53"/>
      <c r="H83" s="53"/>
      <c r="I83" s="53"/>
      <c r="J83" s="53"/>
      <c r="K83" s="53"/>
      <c r="L83" s="53"/>
      <c r="M83" s="90"/>
      <c r="N83" s="90"/>
      <c r="R83" s="53"/>
      <c r="X83" s="53"/>
      <c r="AD83" s="53"/>
      <c r="AG83" s="53"/>
      <c r="AK83" s="53"/>
      <c r="AN83" s="53"/>
      <c r="AR83" s="53"/>
      <c r="AU83" s="53"/>
      <c r="AY83" s="53"/>
    </row>
    <row r="84" spans="1:54" x14ac:dyDescent="0.2">
      <c r="A84" s="53"/>
      <c r="B84" s="53"/>
      <c r="H84" s="53"/>
      <c r="I84" s="53"/>
      <c r="J84" s="53"/>
      <c r="K84" s="53"/>
      <c r="L84" s="53"/>
      <c r="M84" s="90"/>
      <c r="N84" s="90"/>
      <c r="R84" s="53"/>
      <c r="X84" s="53"/>
      <c r="AD84" s="53"/>
      <c r="AG84" s="53"/>
      <c r="AK84" s="53"/>
      <c r="AN84" s="53"/>
      <c r="AR84" s="53"/>
      <c r="AU84" s="53"/>
      <c r="AY84" s="53"/>
    </row>
    <row r="85" spans="1:54" x14ac:dyDescent="0.2">
      <c r="A85" s="53"/>
      <c r="B85" s="53"/>
      <c r="H85" s="53"/>
      <c r="I85" s="53"/>
      <c r="J85" s="53"/>
      <c r="K85" s="53"/>
      <c r="L85" s="53"/>
      <c r="M85" s="90"/>
      <c r="N85" s="90"/>
      <c r="R85" s="53"/>
      <c r="X85" s="53"/>
      <c r="AD85" s="53"/>
      <c r="AG85" s="53"/>
      <c r="AK85" s="53"/>
      <c r="AN85" s="53"/>
      <c r="AR85" s="53"/>
      <c r="AU85" s="53"/>
      <c r="AY85" s="53"/>
    </row>
    <row r="86" spans="1:54" x14ac:dyDescent="0.2">
      <c r="A86" s="53"/>
      <c r="B86" s="53"/>
      <c r="H86" s="53"/>
      <c r="I86" s="53"/>
      <c r="J86" s="53"/>
      <c r="K86" s="53"/>
      <c r="L86" s="53"/>
      <c r="M86" s="90"/>
      <c r="N86" s="90"/>
      <c r="R86" s="53"/>
      <c r="X86" s="53"/>
      <c r="AD86" s="53"/>
      <c r="AG86" s="53"/>
      <c r="AK86" s="53"/>
      <c r="AN86" s="53"/>
      <c r="AR86" s="53"/>
      <c r="AU86" s="53"/>
      <c r="AY86" s="53"/>
    </row>
    <row r="87" spans="1:54" x14ac:dyDescent="0.2">
      <c r="A87" s="53"/>
      <c r="B87" s="53"/>
      <c r="H87" s="53"/>
      <c r="I87" s="53"/>
      <c r="J87" s="53"/>
      <c r="K87" s="53"/>
      <c r="L87" s="53"/>
      <c r="M87" s="90"/>
      <c r="N87" s="90"/>
      <c r="R87" s="53"/>
      <c r="X87" s="53"/>
      <c r="AD87" s="53"/>
      <c r="AG87" s="53"/>
      <c r="AK87" s="53"/>
      <c r="AN87" s="53"/>
      <c r="AR87" s="53"/>
      <c r="AU87" s="53"/>
      <c r="AY87" s="53"/>
    </row>
    <row r="88" spans="1:54" x14ac:dyDescent="0.2">
      <c r="A88" s="53"/>
      <c r="B88" s="53"/>
      <c r="H88" s="53"/>
      <c r="I88" s="53"/>
      <c r="J88" s="53"/>
      <c r="K88" s="53"/>
      <c r="L88" s="53"/>
      <c r="M88" s="90"/>
      <c r="N88" s="90"/>
      <c r="R88" s="53"/>
      <c r="X88" s="53"/>
      <c r="AD88" s="53"/>
      <c r="AG88" s="53"/>
      <c r="AK88" s="53"/>
      <c r="AN88" s="53"/>
      <c r="AR88" s="53"/>
      <c r="AU88" s="53"/>
      <c r="AY88" s="53"/>
    </row>
    <row r="89" spans="1:54" x14ac:dyDescent="0.2">
      <c r="A89" s="53"/>
      <c r="B89" s="53"/>
      <c r="H89" s="53"/>
      <c r="I89" s="53"/>
      <c r="J89" s="53"/>
      <c r="K89" s="53"/>
      <c r="L89" s="53"/>
      <c r="M89" s="90"/>
      <c r="N89" s="90"/>
      <c r="R89" s="53"/>
      <c r="X89" s="53"/>
      <c r="AD89" s="53"/>
      <c r="AG89" s="53"/>
      <c r="AK89" s="53"/>
      <c r="AN89" s="53"/>
      <c r="AR89" s="53"/>
      <c r="AU89" s="53"/>
      <c r="AY89" s="53"/>
    </row>
    <row r="90" spans="1:54" x14ac:dyDescent="0.2">
      <c r="A90" s="53"/>
      <c r="B90" s="53"/>
      <c r="H90" s="53"/>
      <c r="I90" s="53"/>
      <c r="J90" s="53"/>
      <c r="K90" s="53"/>
      <c r="L90" s="53"/>
      <c r="M90" s="90"/>
      <c r="N90" s="90"/>
      <c r="R90" s="53"/>
      <c r="X90" s="53"/>
      <c r="AD90" s="53"/>
      <c r="AG90" s="53"/>
      <c r="AK90" s="53"/>
      <c r="AN90" s="53"/>
      <c r="AR90" s="53"/>
      <c r="AU90" s="53"/>
      <c r="AY90" s="53"/>
    </row>
    <row r="91" spans="1:54" x14ac:dyDescent="0.2">
      <c r="A91" s="53"/>
      <c r="B91" s="53"/>
      <c r="H91" s="53"/>
      <c r="I91" s="53"/>
      <c r="J91" s="53"/>
      <c r="K91" s="53"/>
      <c r="L91" s="53"/>
      <c r="M91" s="90"/>
      <c r="N91" s="90"/>
      <c r="R91" s="53"/>
      <c r="X91" s="53"/>
      <c r="AD91" s="53"/>
      <c r="AG91" s="53"/>
      <c r="AK91" s="53"/>
      <c r="AN91" s="53"/>
      <c r="AR91" s="53"/>
      <c r="AU91" s="53"/>
      <c r="AY91" s="53"/>
    </row>
    <row r="92" spans="1:54" ht="15" x14ac:dyDescent="0.25">
      <c r="A92" s="111"/>
      <c r="B92" s="111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11"/>
      <c r="N92" s="111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11"/>
      <c r="AH92" s="107"/>
      <c r="AI92" s="107"/>
      <c r="AJ92" s="107"/>
      <c r="AK92" s="107"/>
      <c r="AL92" s="107"/>
      <c r="AM92" s="107"/>
      <c r="AN92" s="111"/>
      <c r="AO92" s="107"/>
      <c r="AP92" s="107"/>
      <c r="AQ92" s="107"/>
      <c r="AR92" s="107"/>
      <c r="AS92" s="107"/>
      <c r="AT92" s="107"/>
      <c r="AU92" s="111"/>
      <c r="AV92" s="107"/>
      <c r="AW92" s="107"/>
      <c r="AX92" s="107"/>
      <c r="AY92" s="107"/>
      <c r="AZ92" s="107"/>
      <c r="BA92" s="107"/>
      <c r="BB92" s="107"/>
    </row>
    <row r="93" spans="1:54" ht="15" x14ac:dyDescent="0.25">
      <c r="A93" s="111"/>
      <c r="B93" s="111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11"/>
      <c r="N93" s="111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11"/>
      <c r="AH93" s="107"/>
      <c r="AI93" s="107"/>
      <c r="AJ93" s="107"/>
      <c r="AK93" s="107"/>
      <c r="AL93" s="107"/>
      <c r="AM93" s="107"/>
      <c r="AN93" s="111"/>
      <c r="AO93" s="107"/>
      <c r="AP93" s="107"/>
      <c r="AQ93" s="107"/>
      <c r="AR93" s="107"/>
      <c r="AS93" s="107"/>
      <c r="AT93" s="107"/>
      <c r="AU93" s="111"/>
      <c r="AV93" s="107"/>
      <c r="AW93" s="107"/>
      <c r="AX93" s="107"/>
      <c r="AY93" s="107"/>
      <c r="AZ93" s="107"/>
      <c r="BA93" s="107"/>
      <c r="BB93" s="107"/>
    </row>
    <row r="94" spans="1:54" ht="15" x14ac:dyDescent="0.25">
      <c r="A94" s="111"/>
      <c r="B94" s="111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11"/>
      <c r="N94" s="111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11"/>
      <c r="AH94" s="107"/>
      <c r="AI94" s="107"/>
      <c r="AJ94" s="107"/>
      <c r="AK94" s="107"/>
      <c r="AL94" s="107"/>
      <c r="AM94" s="107"/>
      <c r="AN94" s="111"/>
      <c r="AO94" s="107"/>
      <c r="AP94" s="107"/>
      <c r="AQ94" s="107"/>
      <c r="AR94" s="107"/>
      <c r="AS94" s="107"/>
      <c r="AT94" s="107"/>
      <c r="AU94" s="111"/>
      <c r="AV94" s="107"/>
      <c r="AW94" s="107"/>
      <c r="AX94" s="107"/>
      <c r="AY94" s="107"/>
      <c r="AZ94" s="107"/>
      <c r="BA94" s="107"/>
      <c r="BB94" s="107"/>
    </row>
    <row r="95" spans="1:54" ht="15" x14ac:dyDescent="0.25">
      <c r="A95" s="111"/>
      <c r="B95" s="111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11"/>
      <c r="N95" s="111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11"/>
      <c r="AH95" s="107"/>
      <c r="AI95" s="107"/>
      <c r="AJ95" s="107"/>
      <c r="AK95" s="107"/>
      <c r="AL95" s="107"/>
      <c r="AM95" s="107"/>
      <c r="AN95" s="111"/>
      <c r="AO95" s="107"/>
      <c r="AP95" s="107"/>
      <c r="AQ95" s="107"/>
      <c r="AR95" s="107"/>
      <c r="AS95" s="107"/>
      <c r="AT95" s="107"/>
      <c r="AU95" s="111"/>
      <c r="AV95" s="107"/>
      <c r="AW95" s="107"/>
      <c r="AX95" s="107"/>
      <c r="AY95" s="107"/>
      <c r="AZ95" s="107"/>
      <c r="BA95" s="107"/>
      <c r="BB95" s="107"/>
    </row>
    <row r="96" spans="1:54" ht="15" x14ac:dyDescent="0.25">
      <c r="A96" s="111"/>
      <c r="B96" s="111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11"/>
      <c r="N96" s="111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11"/>
      <c r="AH96" s="107"/>
      <c r="AI96" s="107"/>
      <c r="AJ96" s="107"/>
      <c r="AK96" s="107"/>
      <c r="AL96" s="107"/>
      <c r="AM96" s="107"/>
      <c r="AN96" s="111"/>
      <c r="AO96" s="107"/>
      <c r="AP96" s="107"/>
      <c r="AQ96" s="107"/>
      <c r="AR96" s="107"/>
      <c r="AS96" s="107"/>
      <c r="AT96" s="107"/>
      <c r="AU96" s="111"/>
      <c r="AV96" s="107"/>
      <c r="AW96" s="107"/>
      <c r="AX96" s="107"/>
      <c r="AY96" s="107"/>
      <c r="AZ96" s="107"/>
      <c r="BA96" s="107"/>
      <c r="BB96" s="107"/>
    </row>
    <row r="97" spans="1:54" ht="15" x14ac:dyDescent="0.25">
      <c r="A97" s="111"/>
      <c r="B97" s="111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11"/>
      <c r="N97" s="111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11"/>
      <c r="AH97" s="107"/>
      <c r="AI97" s="107"/>
      <c r="AJ97" s="107"/>
      <c r="AK97" s="107"/>
      <c r="AL97" s="107"/>
      <c r="AM97" s="107"/>
      <c r="AN97" s="111"/>
      <c r="AO97" s="107"/>
      <c r="AP97" s="107"/>
      <c r="AQ97" s="107"/>
      <c r="AR97" s="107"/>
      <c r="AS97" s="107"/>
      <c r="AT97" s="107"/>
      <c r="AU97" s="111"/>
      <c r="AV97" s="107"/>
      <c r="AW97" s="107"/>
      <c r="AX97" s="107"/>
      <c r="AY97" s="107"/>
      <c r="AZ97" s="107"/>
      <c r="BA97" s="107"/>
      <c r="BB97" s="107"/>
    </row>
    <row r="98" spans="1:54" ht="15" x14ac:dyDescent="0.25">
      <c r="A98" s="111"/>
      <c r="B98" s="111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11"/>
      <c r="N98" s="111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11"/>
      <c r="AH98" s="107"/>
      <c r="AI98" s="107"/>
      <c r="AJ98" s="107"/>
      <c r="AK98" s="107"/>
      <c r="AL98" s="107"/>
      <c r="AM98" s="107"/>
      <c r="AN98" s="111"/>
      <c r="AO98" s="107"/>
      <c r="AP98" s="107"/>
      <c r="AQ98" s="107"/>
      <c r="AR98" s="107"/>
      <c r="AS98" s="107"/>
      <c r="AT98" s="107"/>
      <c r="AU98" s="111"/>
      <c r="AV98" s="107"/>
      <c r="AW98" s="107"/>
      <c r="AX98" s="107"/>
      <c r="AY98" s="107"/>
      <c r="AZ98" s="107"/>
      <c r="BA98" s="107"/>
      <c r="BB98" s="107"/>
    </row>
    <row r="99" spans="1:54" x14ac:dyDescent="0.2">
      <c r="A99" s="53"/>
      <c r="B99" s="53"/>
      <c r="M99" s="53"/>
      <c r="N99" s="53"/>
      <c r="AG99" s="53"/>
      <c r="AN99" s="53"/>
      <c r="AU99" s="53"/>
      <c r="AY99" s="53"/>
    </row>
    <row r="100" spans="1:54" x14ac:dyDescent="0.2">
      <c r="A100" s="53"/>
      <c r="B100" s="53"/>
      <c r="M100" s="53"/>
      <c r="N100" s="53"/>
      <c r="AG100" s="53"/>
      <c r="AN100" s="53"/>
      <c r="AU100" s="53"/>
      <c r="AY100" s="53"/>
    </row>
    <row r="101" spans="1:54" x14ac:dyDescent="0.2">
      <c r="A101" s="53"/>
      <c r="B101" s="53"/>
      <c r="M101" s="53"/>
      <c r="N101" s="53"/>
      <c r="AG101" s="53"/>
      <c r="AN101" s="53"/>
      <c r="AU101" s="53"/>
      <c r="AY101" s="53"/>
    </row>
    <row r="102" spans="1:54" x14ac:dyDescent="0.2">
      <c r="A102" s="53"/>
      <c r="B102" s="53"/>
      <c r="M102" s="53"/>
      <c r="N102" s="53"/>
      <c r="AG102" s="53"/>
      <c r="AN102" s="53"/>
      <c r="AU102" s="53"/>
      <c r="AY102" s="53"/>
    </row>
    <row r="103" spans="1:54" x14ac:dyDescent="0.2">
      <c r="A103" s="53"/>
      <c r="B103" s="53"/>
      <c r="M103" s="53"/>
      <c r="N103" s="53"/>
      <c r="AG103" s="53"/>
      <c r="AN103" s="53"/>
      <c r="AU103" s="53"/>
      <c r="AY103" s="53"/>
    </row>
    <row r="104" spans="1:54" x14ac:dyDescent="0.2">
      <c r="A104" s="53"/>
      <c r="B104" s="53"/>
      <c r="M104" s="53"/>
      <c r="N104" s="53"/>
      <c r="AG104" s="53"/>
      <c r="AN104" s="53"/>
      <c r="AU104" s="53"/>
      <c r="AY104" s="53"/>
    </row>
    <row r="105" spans="1:54" x14ac:dyDescent="0.2">
      <c r="A105" s="53"/>
      <c r="B105" s="53"/>
      <c r="M105" s="53"/>
      <c r="N105" s="53"/>
      <c r="AG105" s="53"/>
      <c r="AN105" s="53"/>
      <c r="AU105" s="53"/>
      <c r="AY105" s="53"/>
    </row>
    <row r="106" spans="1:54" x14ac:dyDescent="0.2">
      <c r="A106" s="53"/>
      <c r="B106" s="53"/>
      <c r="M106" s="53"/>
      <c r="N106" s="53"/>
      <c r="AG106" s="53"/>
      <c r="AN106" s="53"/>
      <c r="AU106" s="53"/>
      <c r="AY106" s="53"/>
    </row>
    <row r="107" spans="1:54" x14ac:dyDescent="0.2">
      <c r="A107" s="53"/>
      <c r="B107" s="53"/>
      <c r="M107" s="53"/>
      <c r="N107" s="53"/>
      <c r="AG107" s="53"/>
      <c r="AN107" s="53"/>
      <c r="AU107" s="53"/>
      <c r="AY107" s="53"/>
    </row>
    <row r="108" spans="1:54" x14ac:dyDescent="0.2">
      <c r="A108" s="53"/>
      <c r="B108" s="53"/>
      <c r="M108" s="53"/>
      <c r="N108" s="53"/>
      <c r="AG108" s="53"/>
      <c r="AN108" s="53"/>
      <c r="AU108" s="53"/>
      <c r="AY108" s="53"/>
    </row>
    <row r="109" spans="1:54" x14ac:dyDescent="0.2">
      <c r="A109" s="53"/>
      <c r="B109" s="53"/>
      <c r="M109" s="53"/>
      <c r="N109" s="53"/>
      <c r="AG109" s="53"/>
      <c r="AN109" s="53"/>
      <c r="AU109" s="53"/>
      <c r="AY109" s="53"/>
    </row>
    <row r="110" spans="1:54" x14ac:dyDescent="0.2">
      <c r="A110" s="53"/>
      <c r="B110" s="53"/>
      <c r="M110" s="53"/>
      <c r="N110" s="53"/>
      <c r="AG110" s="53"/>
      <c r="AN110" s="53"/>
      <c r="AU110" s="53"/>
      <c r="AY110" s="53"/>
    </row>
    <row r="111" spans="1:54" x14ac:dyDescent="0.2">
      <c r="A111" s="53"/>
      <c r="B111" s="53"/>
      <c r="M111" s="53"/>
      <c r="N111" s="53"/>
      <c r="AG111" s="53"/>
      <c r="AN111" s="53"/>
      <c r="AU111" s="53"/>
      <c r="AY111" s="53"/>
    </row>
    <row r="112" spans="1:54" x14ac:dyDescent="0.2">
      <c r="A112" s="53"/>
      <c r="B112" s="53"/>
      <c r="M112" s="53"/>
      <c r="N112" s="53"/>
      <c r="AG112" s="53"/>
      <c r="AN112" s="53"/>
      <c r="AU112" s="53"/>
      <c r="AY112" s="53"/>
    </row>
    <row r="113" spans="6:44" s="53" customFormat="1" x14ac:dyDescent="0.2">
      <c r="F113" s="90"/>
      <c r="G113" s="90"/>
      <c r="H113" s="90"/>
      <c r="I113" s="90"/>
      <c r="J113" s="90"/>
      <c r="K113" s="90"/>
      <c r="L113" s="90"/>
      <c r="R113" s="90"/>
      <c r="S113" s="90"/>
      <c r="T113" s="90"/>
      <c r="U113" s="90"/>
      <c r="V113" s="90"/>
      <c r="W113" s="90"/>
      <c r="X113" s="90"/>
      <c r="AD113" s="90"/>
      <c r="AK113" s="90"/>
      <c r="AR113" s="90"/>
    </row>
    <row r="114" spans="6:44" s="53" customFormat="1" x14ac:dyDescent="0.2">
      <c r="F114" s="90"/>
      <c r="G114" s="90"/>
      <c r="H114" s="90"/>
      <c r="I114" s="90"/>
      <c r="J114" s="90"/>
      <c r="K114" s="90"/>
      <c r="L114" s="90"/>
      <c r="R114" s="90"/>
      <c r="S114" s="90"/>
      <c r="T114" s="90"/>
      <c r="U114" s="90"/>
      <c r="V114" s="90"/>
      <c r="W114" s="90"/>
      <c r="X114" s="90"/>
      <c r="AD114" s="90"/>
      <c r="AK114" s="90"/>
      <c r="AR114" s="90"/>
    </row>
    <row r="115" spans="6:44" s="53" customFormat="1" x14ac:dyDescent="0.2">
      <c r="F115" s="90"/>
      <c r="G115" s="90"/>
      <c r="H115" s="90"/>
      <c r="I115" s="90"/>
      <c r="J115" s="90"/>
      <c r="K115" s="90"/>
      <c r="L115" s="90"/>
      <c r="R115" s="90"/>
      <c r="S115" s="90"/>
      <c r="T115" s="90"/>
      <c r="U115" s="90"/>
      <c r="V115" s="90"/>
      <c r="W115" s="90"/>
      <c r="X115" s="90"/>
      <c r="AD115" s="90"/>
      <c r="AK115" s="90"/>
      <c r="AR115" s="90"/>
    </row>
    <row r="116" spans="6:44" s="53" customFormat="1" x14ac:dyDescent="0.2">
      <c r="F116" s="90"/>
      <c r="G116" s="90"/>
      <c r="H116" s="90"/>
      <c r="I116" s="90"/>
      <c r="J116" s="90"/>
      <c r="K116" s="90"/>
      <c r="L116" s="90"/>
      <c r="R116" s="90"/>
      <c r="S116" s="90"/>
      <c r="T116" s="90"/>
      <c r="U116" s="90"/>
      <c r="V116" s="90"/>
      <c r="W116" s="90"/>
      <c r="X116" s="90"/>
      <c r="AD116" s="90"/>
      <c r="AK116" s="90"/>
      <c r="AR116" s="90"/>
    </row>
    <row r="117" spans="6:44" s="53" customFormat="1" x14ac:dyDescent="0.2">
      <c r="F117" s="90"/>
      <c r="G117" s="90"/>
      <c r="H117" s="90"/>
      <c r="I117" s="90"/>
      <c r="J117" s="90"/>
      <c r="K117" s="90"/>
      <c r="L117" s="90"/>
      <c r="R117" s="90"/>
      <c r="S117" s="90"/>
      <c r="T117" s="90"/>
      <c r="U117" s="90"/>
      <c r="V117" s="90"/>
      <c r="W117" s="90"/>
      <c r="X117" s="90"/>
      <c r="AD117" s="90"/>
      <c r="AK117" s="90"/>
      <c r="AR117" s="90"/>
    </row>
    <row r="118" spans="6:44" s="53" customFormat="1" x14ac:dyDescent="0.2">
      <c r="F118" s="90"/>
      <c r="G118" s="90"/>
      <c r="H118" s="90"/>
      <c r="I118" s="90"/>
      <c r="J118" s="90"/>
      <c r="K118" s="90"/>
      <c r="L118" s="90"/>
      <c r="R118" s="90"/>
      <c r="S118" s="90"/>
      <c r="T118" s="90"/>
      <c r="U118" s="90"/>
      <c r="V118" s="90"/>
      <c r="W118" s="90"/>
      <c r="X118" s="90"/>
      <c r="AD118" s="90"/>
      <c r="AK118" s="90"/>
      <c r="AR118" s="90"/>
    </row>
    <row r="119" spans="6:44" s="53" customFormat="1" x14ac:dyDescent="0.2">
      <c r="F119" s="90"/>
      <c r="G119" s="90"/>
      <c r="H119" s="90"/>
      <c r="I119" s="90"/>
      <c r="J119" s="90"/>
      <c r="K119" s="90"/>
      <c r="L119" s="90"/>
      <c r="R119" s="90"/>
      <c r="S119" s="90"/>
      <c r="T119" s="90"/>
      <c r="U119" s="90"/>
      <c r="V119" s="90"/>
      <c r="W119" s="90"/>
      <c r="X119" s="90"/>
      <c r="AD119" s="90"/>
      <c r="AK119" s="90"/>
      <c r="AR119" s="90"/>
    </row>
    <row r="120" spans="6:44" s="53" customFormat="1" x14ac:dyDescent="0.2">
      <c r="F120" s="90"/>
      <c r="G120" s="90"/>
      <c r="H120" s="90"/>
      <c r="I120" s="90"/>
      <c r="J120" s="90"/>
      <c r="K120" s="90"/>
      <c r="L120" s="90"/>
      <c r="R120" s="90"/>
      <c r="S120" s="90"/>
      <c r="T120" s="90"/>
      <c r="U120" s="90"/>
      <c r="V120" s="90"/>
      <c r="W120" s="90"/>
      <c r="X120" s="90"/>
      <c r="AD120" s="90"/>
      <c r="AK120" s="90"/>
      <c r="AR120" s="90"/>
    </row>
    <row r="121" spans="6:44" s="53" customFormat="1" x14ac:dyDescent="0.2">
      <c r="F121" s="90"/>
      <c r="G121" s="90"/>
      <c r="H121" s="90"/>
      <c r="I121" s="90"/>
      <c r="J121" s="90"/>
      <c r="K121" s="90"/>
      <c r="L121" s="90"/>
      <c r="R121" s="90"/>
      <c r="S121" s="90"/>
      <c r="T121" s="90"/>
      <c r="U121" s="90"/>
      <c r="V121" s="90"/>
      <c r="W121" s="90"/>
      <c r="X121" s="90"/>
      <c r="AD121" s="90"/>
      <c r="AK121" s="90"/>
      <c r="AR121" s="90"/>
    </row>
    <row r="122" spans="6:44" s="53" customFormat="1" x14ac:dyDescent="0.2">
      <c r="F122" s="90"/>
      <c r="G122" s="90"/>
      <c r="H122" s="90"/>
      <c r="I122" s="90"/>
      <c r="J122" s="90"/>
      <c r="K122" s="90"/>
      <c r="L122" s="90"/>
      <c r="R122" s="90"/>
      <c r="S122" s="90"/>
      <c r="T122" s="90"/>
      <c r="U122" s="90"/>
      <c r="V122" s="90"/>
      <c r="W122" s="90"/>
      <c r="X122" s="90"/>
      <c r="AD122" s="90"/>
      <c r="AK122" s="90"/>
      <c r="AR122" s="90"/>
    </row>
    <row r="123" spans="6:44" s="53" customFormat="1" x14ac:dyDescent="0.2">
      <c r="F123" s="90"/>
      <c r="G123" s="90"/>
      <c r="H123" s="90"/>
      <c r="I123" s="90"/>
      <c r="J123" s="90"/>
      <c r="K123" s="90"/>
      <c r="L123" s="90"/>
      <c r="R123" s="90"/>
      <c r="S123" s="90"/>
      <c r="T123" s="90"/>
      <c r="U123" s="90"/>
      <c r="V123" s="90"/>
      <c r="W123" s="90"/>
      <c r="X123" s="90"/>
      <c r="AD123" s="90"/>
      <c r="AK123" s="90"/>
      <c r="AR123" s="90"/>
    </row>
    <row r="124" spans="6:44" s="53" customFormat="1" x14ac:dyDescent="0.2">
      <c r="F124" s="90"/>
      <c r="G124" s="90"/>
      <c r="H124" s="90"/>
      <c r="I124" s="90"/>
      <c r="J124" s="90"/>
      <c r="K124" s="90"/>
      <c r="L124" s="90"/>
      <c r="R124" s="90"/>
      <c r="S124" s="90"/>
      <c r="T124" s="90"/>
      <c r="U124" s="90"/>
      <c r="V124" s="90"/>
      <c r="W124" s="90"/>
      <c r="X124" s="90"/>
      <c r="AD124" s="90"/>
      <c r="AK124" s="90"/>
      <c r="AR124" s="90"/>
    </row>
    <row r="125" spans="6:44" s="53" customFormat="1" x14ac:dyDescent="0.2">
      <c r="F125" s="90"/>
      <c r="G125" s="90"/>
      <c r="H125" s="90"/>
      <c r="I125" s="90"/>
      <c r="J125" s="90"/>
      <c r="K125" s="90"/>
      <c r="L125" s="90"/>
      <c r="R125" s="90"/>
      <c r="S125" s="90"/>
      <c r="T125" s="90"/>
      <c r="U125" s="90"/>
      <c r="V125" s="90"/>
      <c r="W125" s="90"/>
      <c r="X125" s="90"/>
      <c r="AD125" s="90"/>
      <c r="AK125" s="90"/>
      <c r="AR125" s="90"/>
    </row>
    <row r="126" spans="6:44" s="53" customFormat="1" x14ac:dyDescent="0.2">
      <c r="F126" s="90"/>
      <c r="G126" s="90"/>
      <c r="H126" s="90"/>
      <c r="I126" s="90"/>
      <c r="J126" s="90"/>
      <c r="K126" s="90"/>
      <c r="L126" s="90"/>
      <c r="R126" s="90"/>
      <c r="S126" s="90"/>
      <c r="T126" s="90"/>
      <c r="U126" s="90"/>
      <c r="V126" s="90"/>
      <c r="W126" s="90"/>
      <c r="X126" s="90"/>
      <c r="AD126" s="90"/>
      <c r="AK126" s="90"/>
      <c r="AR126" s="90"/>
    </row>
    <row r="127" spans="6:44" s="53" customFormat="1" x14ac:dyDescent="0.2">
      <c r="F127" s="90"/>
      <c r="G127" s="90"/>
      <c r="H127" s="90"/>
      <c r="I127" s="90"/>
      <c r="J127" s="90"/>
      <c r="K127" s="90"/>
      <c r="L127" s="90"/>
      <c r="R127" s="90"/>
      <c r="S127" s="90"/>
      <c r="T127" s="90"/>
      <c r="U127" s="90"/>
      <c r="V127" s="90"/>
      <c r="W127" s="90"/>
      <c r="X127" s="90"/>
      <c r="AD127" s="90"/>
      <c r="AK127" s="90"/>
      <c r="AR127" s="90"/>
    </row>
    <row r="128" spans="6:44" s="53" customFormat="1" x14ac:dyDescent="0.2">
      <c r="F128" s="90"/>
      <c r="G128" s="90"/>
      <c r="H128" s="90"/>
      <c r="I128" s="90"/>
      <c r="J128" s="90"/>
      <c r="K128" s="90"/>
      <c r="L128" s="90"/>
      <c r="R128" s="90"/>
      <c r="S128" s="90"/>
      <c r="T128" s="90"/>
      <c r="U128" s="90"/>
      <c r="V128" s="90"/>
      <c r="W128" s="90"/>
      <c r="X128" s="90"/>
      <c r="AD128" s="90"/>
      <c r="AK128" s="90"/>
      <c r="AR128" s="90"/>
    </row>
    <row r="129" spans="6:44" s="53" customFormat="1" x14ac:dyDescent="0.2">
      <c r="F129" s="90"/>
      <c r="G129" s="90"/>
      <c r="H129" s="90"/>
      <c r="I129" s="90"/>
      <c r="J129" s="90"/>
      <c r="K129" s="90"/>
      <c r="L129" s="90"/>
      <c r="R129" s="90"/>
      <c r="S129" s="90"/>
      <c r="T129" s="90"/>
      <c r="U129" s="90"/>
      <c r="V129" s="90"/>
      <c r="W129" s="90"/>
      <c r="X129" s="90"/>
      <c r="AD129" s="90"/>
      <c r="AK129" s="90"/>
      <c r="AR129" s="90"/>
    </row>
    <row r="130" spans="6:44" s="53" customFormat="1" x14ac:dyDescent="0.2">
      <c r="F130" s="90"/>
      <c r="G130" s="90"/>
      <c r="H130" s="90"/>
      <c r="I130" s="90"/>
      <c r="J130" s="90"/>
      <c r="K130" s="90"/>
      <c r="L130" s="90"/>
      <c r="R130" s="90"/>
      <c r="S130" s="90"/>
      <c r="T130" s="90"/>
      <c r="U130" s="90"/>
      <c r="V130" s="90"/>
      <c r="W130" s="90"/>
      <c r="X130" s="90"/>
      <c r="AD130" s="90"/>
      <c r="AK130" s="90"/>
      <c r="AR130" s="90"/>
    </row>
    <row r="131" spans="6:44" s="53" customFormat="1" x14ac:dyDescent="0.2">
      <c r="F131" s="90"/>
      <c r="G131" s="90"/>
      <c r="H131" s="90"/>
      <c r="I131" s="90"/>
      <c r="J131" s="90"/>
      <c r="K131" s="90"/>
      <c r="L131" s="90"/>
      <c r="R131" s="90"/>
      <c r="S131" s="90"/>
      <c r="T131" s="90"/>
      <c r="U131" s="90"/>
      <c r="V131" s="90"/>
      <c r="W131" s="90"/>
      <c r="X131" s="90"/>
      <c r="AD131" s="90"/>
      <c r="AK131" s="90"/>
      <c r="AR131" s="90"/>
    </row>
    <row r="132" spans="6:44" s="53" customFormat="1" x14ac:dyDescent="0.2">
      <c r="F132" s="90"/>
      <c r="G132" s="90"/>
      <c r="H132" s="90"/>
      <c r="I132" s="90"/>
      <c r="J132" s="90"/>
      <c r="K132" s="90"/>
      <c r="L132" s="90"/>
      <c r="R132" s="90"/>
      <c r="S132" s="90"/>
      <c r="T132" s="90"/>
      <c r="U132" s="90"/>
      <c r="V132" s="90"/>
      <c r="W132" s="90"/>
      <c r="X132" s="90"/>
      <c r="AD132" s="90"/>
      <c r="AK132" s="90"/>
      <c r="AR132" s="90"/>
    </row>
    <row r="133" spans="6:44" s="53" customFormat="1" x14ac:dyDescent="0.2">
      <c r="F133" s="90"/>
      <c r="G133" s="90"/>
      <c r="H133" s="90"/>
      <c r="I133" s="90"/>
      <c r="J133" s="90"/>
      <c r="K133" s="90"/>
      <c r="L133" s="90"/>
      <c r="R133" s="90"/>
      <c r="S133" s="90"/>
      <c r="T133" s="90"/>
      <c r="U133" s="90"/>
      <c r="V133" s="90"/>
      <c r="W133" s="90"/>
      <c r="X133" s="90"/>
      <c r="AD133" s="90"/>
      <c r="AK133" s="90"/>
      <c r="AR133" s="90"/>
    </row>
    <row r="134" spans="6:44" s="53" customFormat="1" x14ac:dyDescent="0.2">
      <c r="F134" s="90"/>
      <c r="G134" s="90"/>
      <c r="H134" s="90"/>
      <c r="I134" s="90"/>
      <c r="J134" s="90"/>
      <c r="K134" s="90"/>
      <c r="L134" s="90"/>
      <c r="R134" s="90"/>
      <c r="S134" s="90"/>
      <c r="T134" s="90"/>
      <c r="U134" s="90"/>
      <c r="V134" s="90"/>
      <c r="W134" s="90"/>
      <c r="X134" s="90"/>
      <c r="AD134" s="90"/>
      <c r="AK134" s="90"/>
      <c r="AR134" s="90"/>
    </row>
    <row r="135" spans="6:44" s="53" customFormat="1" x14ac:dyDescent="0.2">
      <c r="F135" s="90"/>
      <c r="G135" s="90"/>
      <c r="H135" s="90"/>
      <c r="I135" s="90"/>
      <c r="J135" s="90"/>
      <c r="K135" s="90"/>
      <c r="L135" s="90"/>
      <c r="R135" s="90"/>
      <c r="S135" s="90"/>
      <c r="T135" s="90"/>
      <c r="U135" s="90"/>
      <c r="V135" s="90"/>
      <c r="W135" s="90"/>
      <c r="X135" s="90"/>
      <c r="AD135" s="90"/>
      <c r="AK135" s="90"/>
      <c r="AR135" s="90"/>
    </row>
    <row r="136" spans="6:44" s="53" customFormat="1" x14ac:dyDescent="0.2">
      <c r="F136" s="90"/>
      <c r="G136" s="90"/>
      <c r="H136" s="90"/>
      <c r="I136" s="90"/>
      <c r="J136" s="90"/>
      <c r="K136" s="90"/>
      <c r="L136" s="90"/>
      <c r="R136" s="90"/>
      <c r="S136" s="90"/>
      <c r="T136" s="90"/>
      <c r="U136" s="90"/>
      <c r="V136" s="90"/>
      <c r="W136" s="90"/>
      <c r="X136" s="90"/>
      <c r="AD136" s="90"/>
      <c r="AK136" s="90"/>
      <c r="AR136" s="90"/>
    </row>
    <row r="137" spans="6:44" s="53" customFormat="1" x14ac:dyDescent="0.2">
      <c r="F137" s="90"/>
      <c r="G137" s="90"/>
      <c r="H137" s="90"/>
      <c r="I137" s="90"/>
      <c r="J137" s="90"/>
      <c r="K137" s="90"/>
      <c r="L137" s="90"/>
      <c r="R137" s="90"/>
      <c r="S137" s="90"/>
      <c r="T137" s="90"/>
      <c r="U137" s="90"/>
      <c r="V137" s="90"/>
      <c r="W137" s="90"/>
      <c r="X137" s="90"/>
      <c r="AD137" s="90"/>
      <c r="AK137" s="90"/>
      <c r="AR137" s="90"/>
    </row>
    <row r="138" spans="6:44" s="53" customFormat="1" x14ac:dyDescent="0.2">
      <c r="F138" s="90"/>
      <c r="G138" s="90"/>
      <c r="H138" s="90"/>
      <c r="I138" s="90"/>
      <c r="J138" s="90"/>
      <c r="K138" s="90"/>
      <c r="L138" s="90"/>
      <c r="R138" s="90"/>
      <c r="S138" s="90"/>
      <c r="T138" s="90"/>
      <c r="U138" s="90"/>
      <c r="V138" s="90"/>
      <c r="W138" s="90"/>
      <c r="X138" s="90"/>
      <c r="AD138" s="90"/>
      <c r="AK138" s="90"/>
      <c r="AR138" s="90"/>
    </row>
    <row r="139" spans="6:44" s="53" customFormat="1" x14ac:dyDescent="0.2">
      <c r="F139" s="90"/>
      <c r="G139" s="90"/>
      <c r="H139" s="90"/>
      <c r="I139" s="90"/>
      <c r="J139" s="90"/>
      <c r="K139" s="90"/>
      <c r="L139" s="90"/>
      <c r="R139" s="90"/>
      <c r="S139" s="90"/>
      <c r="T139" s="90"/>
      <c r="U139" s="90"/>
      <c r="V139" s="90"/>
      <c r="W139" s="90"/>
      <c r="X139" s="90"/>
      <c r="AD139" s="90"/>
      <c r="AK139" s="90"/>
      <c r="AR139" s="90"/>
    </row>
    <row r="140" spans="6:44" s="53" customFormat="1" x14ac:dyDescent="0.2">
      <c r="F140" s="90"/>
      <c r="G140" s="90"/>
      <c r="H140" s="90"/>
      <c r="I140" s="90"/>
      <c r="J140" s="90"/>
      <c r="K140" s="90"/>
      <c r="L140" s="90"/>
      <c r="R140" s="90"/>
      <c r="S140" s="90"/>
      <c r="T140" s="90"/>
      <c r="U140" s="90"/>
      <c r="V140" s="90"/>
      <c r="W140" s="90"/>
      <c r="X140" s="90"/>
      <c r="AD140" s="90"/>
      <c r="AK140" s="90"/>
      <c r="AR140" s="90"/>
    </row>
    <row r="141" spans="6:44" s="53" customFormat="1" x14ac:dyDescent="0.2">
      <c r="F141" s="90"/>
      <c r="G141" s="90"/>
      <c r="H141" s="90"/>
      <c r="I141" s="90"/>
      <c r="J141" s="90"/>
      <c r="K141" s="90"/>
      <c r="L141" s="90"/>
      <c r="R141" s="90"/>
      <c r="S141" s="90"/>
      <c r="T141" s="90"/>
      <c r="U141" s="90"/>
      <c r="V141" s="90"/>
      <c r="W141" s="90"/>
      <c r="X141" s="90"/>
      <c r="AD141" s="90"/>
      <c r="AK141" s="90"/>
      <c r="AR141" s="90"/>
    </row>
    <row r="142" spans="6:44" s="53" customFormat="1" x14ac:dyDescent="0.2">
      <c r="F142" s="90"/>
      <c r="G142" s="90"/>
      <c r="H142" s="90"/>
      <c r="I142" s="90"/>
      <c r="J142" s="90"/>
      <c r="K142" s="90"/>
      <c r="L142" s="90"/>
      <c r="R142" s="90"/>
      <c r="S142" s="90"/>
      <c r="T142" s="90"/>
      <c r="U142" s="90"/>
      <c r="V142" s="90"/>
      <c r="W142" s="90"/>
      <c r="X142" s="90"/>
      <c r="AD142" s="90"/>
      <c r="AK142" s="90"/>
      <c r="AR142" s="90"/>
    </row>
    <row r="143" spans="6:44" s="53" customFormat="1" x14ac:dyDescent="0.2">
      <c r="F143" s="90"/>
      <c r="G143" s="90"/>
      <c r="H143" s="90"/>
      <c r="I143" s="90"/>
      <c r="J143" s="90"/>
      <c r="K143" s="90"/>
      <c r="L143" s="90"/>
      <c r="R143" s="90"/>
      <c r="S143" s="90"/>
      <c r="T143" s="90"/>
      <c r="U143" s="90"/>
      <c r="V143" s="90"/>
      <c r="W143" s="90"/>
      <c r="X143" s="90"/>
      <c r="AD143" s="90"/>
      <c r="AK143" s="90"/>
      <c r="AR143" s="90"/>
    </row>
    <row r="144" spans="6:44" s="53" customFormat="1" x14ac:dyDescent="0.2">
      <c r="F144" s="90"/>
      <c r="G144" s="90"/>
      <c r="H144" s="90"/>
      <c r="I144" s="90"/>
      <c r="J144" s="90"/>
      <c r="K144" s="90"/>
      <c r="L144" s="90"/>
      <c r="R144" s="90"/>
      <c r="S144" s="90"/>
      <c r="T144" s="90"/>
      <c r="U144" s="90"/>
      <c r="V144" s="90"/>
      <c r="W144" s="90"/>
      <c r="X144" s="90"/>
      <c r="AD144" s="90"/>
      <c r="AK144" s="90"/>
      <c r="AR144" s="90"/>
    </row>
    <row r="145" spans="1:51" x14ac:dyDescent="0.2">
      <c r="A145" s="53"/>
      <c r="B145" s="53"/>
      <c r="M145" s="53"/>
      <c r="N145" s="53"/>
      <c r="AG145" s="53"/>
      <c r="AN145" s="53"/>
      <c r="AU145" s="53"/>
      <c r="AY145" s="53"/>
    </row>
    <row r="146" spans="1:51" x14ac:dyDescent="0.2">
      <c r="A146" s="53"/>
      <c r="B146" s="53"/>
      <c r="M146" s="53"/>
      <c r="N146" s="53"/>
      <c r="AG146" s="53"/>
      <c r="AN146" s="53"/>
      <c r="AU146" s="53"/>
      <c r="AY146" s="53"/>
    </row>
    <row r="147" spans="1:51" x14ac:dyDescent="0.2">
      <c r="A147" s="53"/>
      <c r="B147" s="53"/>
      <c r="M147" s="53"/>
      <c r="N147" s="53"/>
      <c r="AG147" s="53"/>
      <c r="AN147" s="53"/>
      <c r="AU147" s="53"/>
      <c r="AY147" s="53"/>
    </row>
    <row r="148" spans="1:51" x14ac:dyDescent="0.2">
      <c r="A148" s="53"/>
      <c r="B148" s="53"/>
      <c r="M148" s="53"/>
      <c r="N148" s="53"/>
      <c r="AG148" s="53"/>
      <c r="AN148" s="53"/>
      <c r="AU148" s="53"/>
      <c r="AY148" s="53"/>
    </row>
    <row r="149" spans="1:51" x14ac:dyDescent="0.2">
      <c r="A149" s="53"/>
      <c r="B149" s="53"/>
      <c r="M149" s="53"/>
      <c r="N149" s="53"/>
      <c r="AG149" s="53"/>
      <c r="AN149" s="53"/>
      <c r="AU149" s="53"/>
      <c r="AY149" s="53"/>
    </row>
    <row r="150" spans="1:51" x14ac:dyDescent="0.2">
      <c r="A150" s="53"/>
      <c r="B150" s="53"/>
      <c r="M150" s="53"/>
      <c r="N150" s="53"/>
      <c r="AG150" s="53"/>
      <c r="AN150" s="53"/>
      <c r="AU150" s="53"/>
      <c r="AY150" s="53"/>
    </row>
    <row r="151" spans="1:51" x14ac:dyDescent="0.2">
      <c r="A151" s="53"/>
      <c r="B151" s="53"/>
      <c r="M151" s="53"/>
      <c r="N151" s="53"/>
      <c r="AG151" s="53"/>
      <c r="AN151" s="53"/>
      <c r="AU151" s="53"/>
      <c r="AY151" s="53"/>
    </row>
    <row r="152" spans="1:51" x14ac:dyDescent="0.2">
      <c r="A152" s="53"/>
      <c r="B152" s="53"/>
      <c r="M152" s="53"/>
      <c r="N152" s="53"/>
      <c r="AG152" s="53"/>
      <c r="AN152" s="53"/>
      <c r="AU152" s="53"/>
      <c r="AY152" s="53"/>
    </row>
    <row r="153" spans="1:51" x14ac:dyDescent="0.2">
      <c r="A153" s="53"/>
      <c r="B153" s="53"/>
      <c r="M153" s="53"/>
      <c r="N153" s="53"/>
      <c r="AG153" s="53"/>
      <c r="AN153" s="53"/>
      <c r="AU153" s="53"/>
      <c r="AY153" s="53"/>
    </row>
    <row r="154" spans="1:51" x14ac:dyDescent="0.2">
      <c r="A154" s="53"/>
      <c r="B154" s="53"/>
      <c r="M154" s="53"/>
      <c r="N154" s="53"/>
      <c r="AG154" s="53"/>
      <c r="AN154" s="53"/>
      <c r="AU154" s="53"/>
      <c r="AY154" s="53"/>
    </row>
    <row r="155" spans="1:51" x14ac:dyDescent="0.2">
      <c r="A155" s="53"/>
      <c r="B155" s="53"/>
      <c r="M155" s="53"/>
      <c r="N155" s="53"/>
      <c r="AG155" s="53"/>
      <c r="AN155" s="53"/>
      <c r="AU155" s="53"/>
      <c r="AY155" s="53"/>
    </row>
    <row r="156" spans="1:51" x14ac:dyDescent="0.2">
      <c r="A156" s="53"/>
      <c r="B156" s="53"/>
      <c r="M156" s="53"/>
      <c r="N156" s="53"/>
      <c r="AG156" s="53"/>
      <c r="AN156" s="53"/>
      <c r="AU156" s="53"/>
      <c r="AY156" s="53"/>
    </row>
    <row r="157" spans="1:51" x14ac:dyDescent="0.2">
      <c r="AY157" s="53"/>
    </row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  <row r="186" s="53" customFormat="1" x14ac:dyDescent="0.2"/>
    <row r="187" s="53" customFormat="1" x14ac:dyDescent="0.2"/>
    <row r="188" s="53" customFormat="1" x14ac:dyDescent="0.2"/>
    <row r="189" s="53" customFormat="1" x14ac:dyDescent="0.2"/>
    <row r="190" s="53" customFormat="1" x14ac:dyDescent="0.2"/>
    <row r="191" s="53" customFormat="1" x14ac:dyDescent="0.2"/>
    <row r="192" s="53" customFormat="1" x14ac:dyDescent="0.2"/>
    <row r="193" s="53" customFormat="1" x14ac:dyDescent="0.2"/>
    <row r="194" s="53" customFormat="1" x14ac:dyDescent="0.2"/>
    <row r="195" s="53" customFormat="1" x14ac:dyDescent="0.2"/>
    <row r="196" s="53" customFormat="1" x14ac:dyDescent="0.2"/>
    <row r="197" s="53" customFormat="1" x14ac:dyDescent="0.2"/>
    <row r="198" s="53" customFormat="1" x14ac:dyDescent="0.2"/>
    <row r="199" s="53" customFormat="1" x14ac:dyDescent="0.2"/>
    <row r="200" s="53" customFormat="1" x14ac:dyDescent="0.2"/>
    <row r="201" s="53" customFormat="1" x14ac:dyDescent="0.2"/>
    <row r="202" s="53" customFormat="1" x14ac:dyDescent="0.2"/>
    <row r="203" s="53" customFormat="1" x14ac:dyDescent="0.2"/>
    <row r="204" s="53" customFormat="1" x14ac:dyDescent="0.2"/>
    <row r="205" s="53" customFormat="1" x14ac:dyDescent="0.2"/>
    <row r="206" s="53" customFormat="1" x14ac:dyDescent="0.2"/>
    <row r="207" s="53" customFormat="1" x14ac:dyDescent="0.2"/>
    <row r="208" s="53" customFormat="1" x14ac:dyDescent="0.2"/>
    <row r="209" s="53" customFormat="1" x14ac:dyDescent="0.2"/>
    <row r="210" s="53" customFormat="1" x14ac:dyDescent="0.2"/>
    <row r="211" s="53" customFormat="1" x14ac:dyDescent="0.2"/>
    <row r="212" s="53" customFormat="1" x14ac:dyDescent="0.2"/>
    <row r="213" s="53" customFormat="1" x14ac:dyDescent="0.2"/>
    <row r="214" s="53" customFormat="1" x14ac:dyDescent="0.2"/>
    <row r="215" s="53" customFormat="1" x14ac:dyDescent="0.2"/>
    <row r="216" s="53" customFormat="1" x14ac:dyDescent="0.2"/>
    <row r="217" s="53" customFormat="1" x14ac:dyDescent="0.2"/>
    <row r="218" s="53" customFormat="1" x14ac:dyDescent="0.2"/>
    <row r="219" s="53" customFormat="1" x14ac:dyDescent="0.2"/>
    <row r="220" s="53" customFormat="1" x14ac:dyDescent="0.2"/>
    <row r="221" s="53" customFormat="1" x14ac:dyDescent="0.2"/>
    <row r="222" s="53" customFormat="1" x14ac:dyDescent="0.2"/>
    <row r="223" s="53" customFormat="1" x14ac:dyDescent="0.2"/>
    <row r="224" s="53" customFormat="1" x14ac:dyDescent="0.2"/>
    <row r="225" s="53" customFormat="1" x14ac:dyDescent="0.2"/>
    <row r="226" s="53" customFormat="1" x14ac:dyDescent="0.2"/>
    <row r="227" s="53" customFormat="1" x14ac:dyDescent="0.2"/>
    <row r="228" s="53" customFormat="1" x14ac:dyDescent="0.2"/>
    <row r="229" s="53" customFormat="1" x14ac:dyDescent="0.2"/>
    <row r="230" s="53" customFormat="1" x14ac:dyDescent="0.2"/>
    <row r="231" s="53" customFormat="1" x14ac:dyDescent="0.2"/>
    <row r="232" s="53" customFormat="1" x14ac:dyDescent="0.2"/>
    <row r="233" s="53" customFormat="1" x14ac:dyDescent="0.2"/>
    <row r="234" s="53" customFormat="1" x14ac:dyDescent="0.2"/>
    <row r="235" s="53" customFormat="1" x14ac:dyDescent="0.2"/>
    <row r="236" s="53" customFormat="1" x14ac:dyDescent="0.2"/>
    <row r="237" s="53" customFormat="1" x14ac:dyDescent="0.2"/>
    <row r="238" s="53" customFormat="1" x14ac:dyDescent="0.2"/>
    <row r="239" s="53" customFormat="1" x14ac:dyDescent="0.2"/>
    <row r="240" s="53" customFormat="1" x14ac:dyDescent="0.2"/>
    <row r="241" s="53" customFormat="1" x14ac:dyDescent="0.2"/>
    <row r="242" s="53" customFormat="1" x14ac:dyDescent="0.2"/>
    <row r="243" s="53" customFormat="1" x14ac:dyDescent="0.2"/>
    <row r="244" s="53" customFormat="1" x14ac:dyDescent="0.2"/>
    <row r="245" s="53" customFormat="1" x14ac:dyDescent="0.2"/>
    <row r="246" s="53" customFormat="1" x14ac:dyDescent="0.2"/>
    <row r="247" s="53" customFormat="1" x14ac:dyDescent="0.2"/>
    <row r="248" s="53" customFormat="1" x14ac:dyDescent="0.2"/>
    <row r="249" s="53" customFormat="1" x14ac:dyDescent="0.2"/>
    <row r="250" s="53" customFormat="1" x14ac:dyDescent="0.2"/>
    <row r="251" s="53" customFormat="1" x14ac:dyDescent="0.2"/>
    <row r="252" s="53" customFormat="1" x14ac:dyDescent="0.2"/>
    <row r="253" s="53" customFormat="1" x14ac:dyDescent="0.2"/>
    <row r="254" s="53" customFormat="1" x14ac:dyDescent="0.2"/>
    <row r="255" s="53" customFormat="1" x14ac:dyDescent="0.2"/>
    <row r="256" s="53" customFormat="1" x14ac:dyDescent="0.2"/>
    <row r="257" s="53" customFormat="1" x14ac:dyDescent="0.2"/>
    <row r="258" s="53" customFormat="1" x14ac:dyDescent="0.2"/>
    <row r="259" s="53" customFormat="1" x14ac:dyDescent="0.2"/>
    <row r="260" s="53" customFormat="1" x14ac:dyDescent="0.2"/>
    <row r="261" s="53" customFormat="1" x14ac:dyDescent="0.2"/>
    <row r="262" s="53" customFormat="1" x14ac:dyDescent="0.2"/>
    <row r="263" s="53" customFormat="1" x14ac:dyDescent="0.2"/>
    <row r="264" s="53" customFormat="1" x14ac:dyDescent="0.2"/>
    <row r="265" s="53" customFormat="1" x14ac:dyDescent="0.2"/>
    <row r="266" s="53" customFormat="1" x14ac:dyDescent="0.2"/>
    <row r="267" s="53" customFormat="1" x14ac:dyDescent="0.2"/>
    <row r="268" s="53" customFormat="1" x14ac:dyDescent="0.2"/>
    <row r="269" s="53" customFormat="1" x14ac:dyDescent="0.2"/>
    <row r="270" s="53" customFormat="1" x14ac:dyDescent="0.2"/>
    <row r="271" s="53" customFormat="1" x14ac:dyDescent="0.2"/>
    <row r="272" s="53" customFormat="1" x14ac:dyDescent="0.2"/>
    <row r="273" s="53" customFormat="1" x14ac:dyDescent="0.2"/>
    <row r="274" s="53" customFormat="1" x14ac:dyDescent="0.2"/>
    <row r="275" s="53" customFormat="1" x14ac:dyDescent="0.2"/>
    <row r="276" s="53" customFormat="1" x14ac:dyDescent="0.2"/>
    <row r="277" s="53" customFormat="1" x14ac:dyDescent="0.2"/>
    <row r="278" s="53" customFormat="1" x14ac:dyDescent="0.2"/>
    <row r="279" s="53" customFormat="1" x14ac:dyDescent="0.2"/>
    <row r="280" s="53" customFormat="1" x14ac:dyDescent="0.2"/>
    <row r="281" s="53" customFormat="1" x14ac:dyDescent="0.2"/>
    <row r="282" s="53" customFormat="1" x14ac:dyDescent="0.2"/>
    <row r="283" s="53" customFormat="1" x14ac:dyDescent="0.2"/>
    <row r="284" s="53" customFormat="1" x14ac:dyDescent="0.2"/>
    <row r="291" s="53" customFormat="1" x14ac:dyDescent="0.2"/>
    <row r="292" s="53" customFormat="1" x14ac:dyDescent="0.2"/>
    <row r="293" s="53" customFormat="1" x14ac:dyDescent="0.2"/>
    <row r="294" s="53" customFormat="1" x14ac:dyDescent="0.2"/>
    <row r="295" s="53" customFormat="1" x14ac:dyDescent="0.2"/>
    <row r="296" s="53" customFormat="1" x14ac:dyDescent="0.2"/>
    <row r="297" s="53" customFormat="1" x14ac:dyDescent="0.2"/>
    <row r="298" s="53" customFormat="1" x14ac:dyDescent="0.2"/>
    <row r="299" s="53" customFormat="1" x14ac:dyDescent="0.2"/>
    <row r="300" s="53" customFormat="1" x14ac:dyDescent="0.2"/>
    <row r="301" s="53" customFormat="1" x14ac:dyDescent="0.2"/>
    <row r="302" s="53" customFormat="1" x14ac:dyDescent="0.2"/>
    <row r="303" s="53" customFormat="1" x14ac:dyDescent="0.2"/>
    <row r="304" s="53" customFormat="1" x14ac:dyDescent="0.2"/>
    <row r="305" s="53" customFormat="1" x14ac:dyDescent="0.2"/>
    <row r="306" s="53" customFormat="1" x14ac:dyDescent="0.2"/>
    <row r="307" s="53" customFormat="1" x14ac:dyDescent="0.2"/>
    <row r="308" s="53" customFormat="1" x14ac:dyDescent="0.2"/>
  </sheetData>
  <mergeCells count="5">
    <mergeCell ref="F2:H2"/>
    <mergeCell ref="A4:B4"/>
    <mergeCell ref="G4:H4"/>
    <mergeCell ref="M4:N4"/>
    <mergeCell ref="S4:T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topLeftCell="A5" workbookViewId="0">
      <selection activeCell="O4" sqref="O4"/>
    </sheetView>
  </sheetViews>
  <sheetFormatPr defaultColWidth="9.140625" defaultRowHeight="12.75" x14ac:dyDescent="0.2"/>
  <cols>
    <col min="1" max="1" width="6.85546875" style="1" customWidth="1"/>
    <col min="2" max="2" width="39.7109375" style="1" customWidth="1"/>
    <col min="3" max="3" width="8" style="1" customWidth="1"/>
    <col min="4" max="4" width="6.85546875" style="1" customWidth="1"/>
    <col min="5" max="5" width="39.7109375" style="1" customWidth="1"/>
    <col min="6" max="6" width="9" style="1" customWidth="1"/>
    <col min="7" max="11" width="9.140625" style="1"/>
    <col min="12" max="12" width="9.28515625" style="1" customWidth="1"/>
    <col min="13" max="16384" width="9.140625" style="1"/>
  </cols>
  <sheetData>
    <row r="1" spans="1:15" ht="33.75" customHeight="1" x14ac:dyDescent="0.35">
      <c r="B1" s="42" t="s">
        <v>0</v>
      </c>
    </row>
    <row r="2" spans="1:15" s="2" customFormat="1" ht="28.5" customHeight="1" x14ac:dyDescent="0.2">
      <c r="A2" s="37"/>
      <c r="B2" s="3"/>
      <c r="C2" s="7"/>
      <c r="D2" s="8" t="s">
        <v>8</v>
      </c>
      <c r="E2" s="7"/>
      <c r="F2" s="7"/>
    </row>
    <row r="3" spans="1:15" s="3" customFormat="1" ht="26.25" customHeight="1" x14ac:dyDescent="0.2">
      <c r="A3" s="272" t="s">
        <v>7</v>
      </c>
      <c r="B3" s="273"/>
      <c r="C3" s="273"/>
      <c r="D3" s="273"/>
      <c r="E3" s="273"/>
      <c r="F3" s="274"/>
    </row>
    <row r="4" spans="1:15" s="3" customFormat="1" ht="27" customHeight="1" x14ac:dyDescent="0.2">
      <c r="A4" s="272" t="s">
        <v>1</v>
      </c>
      <c r="B4" s="273"/>
      <c r="C4" s="273"/>
      <c r="D4" s="272" t="s">
        <v>2</v>
      </c>
      <c r="E4" s="273"/>
      <c r="F4" s="274"/>
    </row>
    <row r="5" spans="1:15" s="3" customFormat="1" ht="45.75" customHeight="1" x14ac:dyDescent="0.2">
      <c r="A5" s="275" t="s">
        <v>29</v>
      </c>
      <c r="B5" s="276"/>
      <c r="C5" s="276"/>
      <c r="D5" s="275" t="s">
        <v>30</v>
      </c>
      <c r="E5" s="276"/>
      <c r="F5" s="277"/>
    </row>
    <row r="6" spans="1:15" s="4" customFormat="1" x14ac:dyDescent="0.2">
      <c r="A6" s="270" t="s">
        <v>12</v>
      </c>
      <c r="B6" s="280" t="s">
        <v>9</v>
      </c>
      <c r="C6" s="278" t="s">
        <v>10</v>
      </c>
      <c r="D6" s="270" t="s">
        <v>12</v>
      </c>
      <c r="E6" s="282" t="s">
        <v>9</v>
      </c>
      <c r="F6" s="278" t="s">
        <v>10</v>
      </c>
    </row>
    <row r="7" spans="1:15" x14ac:dyDescent="0.2">
      <c r="A7" s="271"/>
      <c r="B7" s="281"/>
      <c r="C7" s="279"/>
      <c r="D7" s="271"/>
      <c r="E7" s="283"/>
      <c r="F7" s="279"/>
    </row>
    <row r="8" spans="1:15" s="4" customFormat="1" x14ac:dyDescent="0.2">
      <c r="A8" s="14">
        <v>1720</v>
      </c>
      <c r="B8" t="s">
        <v>34</v>
      </c>
      <c r="C8" s="35">
        <v>0</v>
      </c>
      <c r="D8" s="14">
        <v>9100</v>
      </c>
      <c r="E8" t="s">
        <v>26</v>
      </c>
      <c r="F8" s="78">
        <v>0</v>
      </c>
      <c r="I8" s="23"/>
      <c r="J8" s="24"/>
      <c r="K8" s="24"/>
      <c r="M8" s="23"/>
      <c r="N8" s="24"/>
      <c r="O8" s="24"/>
    </row>
    <row r="9" spans="1:15" s="4" customFormat="1" x14ac:dyDescent="0.2">
      <c r="A9" s="14">
        <v>11730</v>
      </c>
      <c r="B9" t="s">
        <v>131</v>
      </c>
      <c r="C9" s="35">
        <v>595.1</v>
      </c>
      <c r="D9" s="25">
        <v>1510</v>
      </c>
      <c r="E9" t="s">
        <v>100</v>
      </c>
      <c r="F9" s="77">
        <v>586.9</v>
      </c>
      <c r="I9" s="23"/>
      <c r="J9" s="24"/>
      <c r="K9" s="24"/>
      <c r="M9" s="23"/>
      <c r="N9" s="24"/>
      <c r="O9" s="24"/>
    </row>
    <row r="10" spans="1:15" s="4" customFormat="1" x14ac:dyDescent="0.2">
      <c r="A10" s="14">
        <v>11300</v>
      </c>
      <c r="B10" t="s">
        <v>42</v>
      </c>
      <c r="C10" s="35">
        <v>172.3</v>
      </c>
      <c r="D10" s="25">
        <v>1520</v>
      </c>
      <c r="E10" t="s">
        <v>101</v>
      </c>
      <c r="F10" s="77">
        <v>182.7</v>
      </c>
      <c r="I10" s="23"/>
      <c r="J10" s="24"/>
      <c r="K10" s="24"/>
      <c r="M10" s="23"/>
      <c r="N10" s="24"/>
      <c r="O10" s="24"/>
    </row>
    <row r="11" spans="1:15" s="4" customFormat="1" x14ac:dyDescent="0.2">
      <c r="A11" s="14">
        <v>1770</v>
      </c>
      <c r="B11" t="s">
        <v>77</v>
      </c>
      <c r="C11" s="35">
        <v>268</v>
      </c>
      <c r="D11" s="25">
        <v>1530</v>
      </c>
      <c r="E11" t="s">
        <v>102</v>
      </c>
      <c r="F11" s="77">
        <v>264.5</v>
      </c>
      <c r="I11" s="23"/>
      <c r="J11" s="24"/>
      <c r="K11" s="24"/>
      <c r="M11" s="23"/>
      <c r="N11" s="24"/>
      <c r="O11" s="24"/>
    </row>
    <row r="12" spans="1:15" s="4" customFormat="1" x14ac:dyDescent="0.2">
      <c r="A12" s="14">
        <v>1780</v>
      </c>
      <c r="B12" t="s">
        <v>21</v>
      </c>
      <c r="C12" s="35">
        <v>217.8</v>
      </c>
      <c r="D12" s="25">
        <v>1540</v>
      </c>
      <c r="E12" t="s">
        <v>17</v>
      </c>
      <c r="F12" s="77">
        <v>274.2</v>
      </c>
      <c r="I12" s="23"/>
      <c r="J12" s="24"/>
      <c r="K12" s="24"/>
      <c r="M12" s="23"/>
      <c r="N12" s="24"/>
      <c r="O12" s="24"/>
    </row>
    <row r="13" spans="1:15" s="4" customFormat="1" x14ac:dyDescent="0.2">
      <c r="A13" s="14">
        <v>1800</v>
      </c>
      <c r="B13" t="s">
        <v>78</v>
      </c>
      <c r="C13" s="35">
        <v>783.9</v>
      </c>
      <c r="D13" s="25">
        <v>1550</v>
      </c>
      <c r="E13" t="s">
        <v>18</v>
      </c>
      <c r="F13" s="77">
        <v>215.4</v>
      </c>
      <c r="I13" s="23"/>
      <c r="J13" s="24"/>
      <c r="K13" s="24"/>
      <c r="M13" s="23"/>
      <c r="N13" s="24"/>
      <c r="O13" s="24"/>
    </row>
    <row r="14" spans="1:15" s="4" customFormat="1" x14ac:dyDescent="0.2">
      <c r="A14" s="14">
        <v>1810</v>
      </c>
      <c r="B14" t="s">
        <v>79</v>
      </c>
      <c r="C14" s="35">
        <v>309</v>
      </c>
      <c r="D14" s="25">
        <v>1560</v>
      </c>
      <c r="E14" t="s">
        <v>19</v>
      </c>
      <c r="F14" s="77">
        <v>174</v>
      </c>
      <c r="I14" s="23"/>
      <c r="J14" s="24"/>
      <c r="K14" s="24"/>
      <c r="M14" s="23"/>
      <c r="N14" s="24"/>
      <c r="O14" s="24"/>
    </row>
    <row r="15" spans="1:15" s="4" customFormat="1" x14ac:dyDescent="0.2">
      <c r="A15" s="14">
        <v>1820</v>
      </c>
      <c r="B15" t="s">
        <v>80</v>
      </c>
      <c r="C15" s="35">
        <v>256.2</v>
      </c>
      <c r="D15" s="25">
        <v>1570</v>
      </c>
      <c r="E15" t="s">
        <v>103</v>
      </c>
      <c r="F15" s="77">
        <v>313.3</v>
      </c>
      <c r="I15" s="23"/>
      <c r="J15" s="24"/>
      <c r="K15" s="24"/>
      <c r="M15" s="23"/>
      <c r="N15" s="24"/>
      <c r="O15" s="24"/>
    </row>
    <row r="16" spans="1:15" s="4" customFormat="1" x14ac:dyDescent="0.2">
      <c r="A16" s="14">
        <v>1830</v>
      </c>
      <c r="B16" t="s">
        <v>81</v>
      </c>
      <c r="C16" s="35">
        <v>266.7</v>
      </c>
      <c r="D16" s="25">
        <v>1580</v>
      </c>
      <c r="E16" t="s">
        <v>104</v>
      </c>
      <c r="F16" s="77">
        <v>402.7</v>
      </c>
      <c r="I16" s="23"/>
      <c r="J16" s="24"/>
      <c r="K16" s="24"/>
      <c r="M16" s="23"/>
      <c r="N16" s="24"/>
      <c r="O16" s="24"/>
    </row>
    <row r="17" spans="1:15" s="4" customFormat="1" x14ac:dyDescent="0.2">
      <c r="A17" s="14">
        <v>10910</v>
      </c>
      <c r="B17" t="s">
        <v>82</v>
      </c>
      <c r="C17" s="35">
        <v>320.7</v>
      </c>
      <c r="D17" s="25">
        <v>1590</v>
      </c>
      <c r="E17" t="s">
        <v>105</v>
      </c>
      <c r="F17" s="77">
        <v>254.8</v>
      </c>
      <c r="I17" s="23"/>
      <c r="J17" s="24"/>
      <c r="K17" s="24"/>
      <c r="M17" s="23"/>
      <c r="N17" s="24"/>
      <c r="O17" s="24"/>
    </row>
    <row r="18" spans="1:15" s="4" customFormat="1" x14ac:dyDescent="0.2">
      <c r="A18" s="14">
        <v>8340</v>
      </c>
      <c r="B18" t="s">
        <v>28</v>
      </c>
      <c r="C18" s="35">
        <v>441.7</v>
      </c>
      <c r="D18" s="25">
        <v>1600</v>
      </c>
      <c r="E18" t="s">
        <v>106</v>
      </c>
      <c r="F18" s="77">
        <v>212.9</v>
      </c>
      <c r="I18" s="23"/>
      <c r="J18" s="24"/>
      <c r="K18" s="24"/>
      <c r="M18" s="23"/>
      <c r="N18" s="24"/>
      <c r="O18" s="24"/>
    </row>
    <row r="19" spans="1:15" s="4" customFormat="1" x14ac:dyDescent="0.2">
      <c r="A19" s="38">
        <v>860</v>
      </c>
      <c r="B19" t="s">
        <v>130</v>
      </c>
      <c r="C19" s="35">
        <v>540.70000000000005</v>
      </c>
      <c r="D19" s="25">
        <v>180</v>
      </c>
      <c r="E19" t="s">
        <v>107</v>
      </c>
      <c r="F19" s="77">
        <v>1106.5</v>
      </c>
      <c r="I19" s="23"/>
      <c r="J19" s="24"/>
      <c r="K19" s="24"/>
      <c r="M19" s="23"/>
      <c r="N19" s="24"/>
      <c r="O19" s="24"/>
    </row>
    <row r="20" spans="1:15" s="4" customFormat="1" x14ac:dyDescent="0.2">
      <c r="A20" s="14">
        <v>1900</v>
      </c>
      <c r="B20" t="s">
        <v>24</v>
      </c>
      <c r="C20" s="35">
        <v>382.3</v>
      </c>
      <c r="D20" s="25">
        <v>8332</v>
      </c>
      <c r="E20" t="s">
        <v>43</v>
      </c>
      <c r="F20" s="77">
        <v>244.7</v>
      </c>
      <c r="I20" s="23"/>
      <c r="J20" s="24"/>
      <c r="K20" s="24"/>
      <c r="M20" s="23"/>
      <c r="N20" s="24"/>
      <c r="O20" s="24"/>
    </row>
    <row r="21" spans="1:15" s="4" customFormat="1" x14ac:dyDescent="0.2">
      <c r="A21" s="14">
        <v>1300</v>
      </c>
      <c r="B21" t="s">
        <v>83</v>
      </c>
      <c r="C21" s="35">
        <v>677.3</v>
      </c>
      <c r="D21" s="25">
        <v>230</v>
      </c>
      <c r="E21" t="s">
        <v>31</v>
      </c>
      <c r="F21" s="77">
        <v>629.79999999999995</v>
      </c>
      <c r="I21" s="23"/>
      <c r="J21" s="24"/>
      <c r="K21" s="24"/>
      <c r="M21" s="23"/>
      <c r="N21" s="24"/>
      <c r="O21" s="24"/>
    </row>
    <row r="22" spans="1:15" s="4" customFormat="1" x14ac:dyDescent="0.2">
      <c r="A22" s="14">
        <v>1410</v>
      </c>
      <c r="B22" t="s">
        <v>84</v>
      </c>
      <c r="C22" s="35">
        <v>236.3</v>
      </c>
      <c r="D22" s="25">
        <v>240</v>
      </c>
      <c r="E22" t="s">
        <v>32</v>
      </c>
      <c r="F22" s="77">
        <v>645.6</v>
      </c>
      <c r="I22" s="23"/>
      <c r="J22" s="24"/>
      <c r="K22" s="24"/>
      <c r="M22" s="23"/>
      <c r="N22" s="24"/>
      <c r="O22" s="24"/>
    </row>
    <row r="23" spans="1:15" s="4" customFormat="1" x14ac:dyDescent="0.2">
      <c r="A23" s="14">
        <v>1420</v>
      </c>
      <c r="B23" t="s">
        <v>85</v>
      </c>
      <c r="C23" s="35">
        <v>234.3</v>
      </c>
      <c r="D23" s="25">
        <v>500</v>
      </c>
      <c r="E23" t="s">
        <v>108</v>
      </c>
      <c r="F23" s="77">
        <v>389.8</v>
      </c>
      <c r="I23" s="23"/>
      <c r="J23" s="24"/>
      <c r="K23" s="24"/>
      <c r="M23" s="23"/>
      <c r="N23" s="24"/>
      <c r="O23" s="24"/>
    </row>
    <row r="24" spans="1:15" s="4" customFormat="1" x14ac:dyDescent="0.2">
      <c r="A24" s="14">
        <v>1430</v>
      </c>
      <c r="B24" t="s">
        <v>16</v>
      </c>
      <c r="C24" s="35">
        <v>398.2</v>
      </c>
      <c r="D24" s="25">
        <v>510</v>
      </c>
      <c r="E24" t="s">
        <v>33</v>
      </c>
      <c r="F24" s="77">
        <v>568.70000000000005</v>
      </c>
      <c r="I24" s="23"/>
      <c r="J24" s="24"/>
      <c r="K24" s="24"/>
      <c r="M24" s="23"/>
      <c r="N24" s="24"/>
      <c r="O24" s="24"/>
    </row>
    <row r="25" spans="1:15" s="4" customFormat="1" x14ac:dyDescent="0.2">
      <c r="A25" s="14">
        <v>1440</v>
      </c>
      <c r="B25" t="s">
        <v>86</v>
      </c>
      <c r="C25" s="35">
        <v>273.7</v>
      </c>
      <c r="D25" s="25">
        <v>250</v>
      </c>
      <c r="E25" t="s">
        <v>35</v>
      </c>
      <c r="F25" s="77">
        <v>341.4</v>
      </c>
      <c r="I25" s="23"/>
      <c r="J25" s="24"/>
      <c r="K25" s="24"/>
      <c r="M25" s="23"/>
      <c r="N25" s="24"/>
      <c r="O25" s="24"/>
    </row>
    <row r="26" spans="1:15" s="4" customFormat="1" x14ac:dyDescent="0.2">
      <c r="A26" s="14">
        <v>1450</v>
      </c>
      <c r="B26" t="s">
        <v>11</v>
      </c>
      <c r="C26" s="35">
        <v>297.3</v>
      </c>
      <c r="D26" s="25">
        <v>1610</v>
      </c>
      <c r="E26" t="s">
        <v>36</v>
      </c>
      <c r="F26" s="77">
        <v>264.8</v>
      </c>
      <c r="I26" s="23"/>
      <c r="J26" s="24"/>
      <c r="K26" s="24"/>
      <c r="M26" s="23"/>
      <c r="N26" s="24"/>
      <c r="O26" s="24"/>
    </row>
    <row r="27" spans="1:15" s="4" customFormat="1" x14ac:dyDescent="0.2">
      <c r="A27" s="14">
        <v>1320</v>
      </c>
      <c r="B27" t="s">
        <v>23</v>
      </c>
      <c r="C27" s="35">
        <v>189.8</v>
      </c>
      <c r="D27" s="25">
        <v>1620</v>
      </c>
      <c r="E27" t="s">
        <v>109</v>
      </c>
      <c r="F27" s="77">
        <v>315.89999999999998</v>
      </c>
      <c r="I27" s="23"/>
      <c r="J27" s="24"/>
      <c r="K27" s="24"/>
      <c r="M27" s="23"/>
      <c r="N27" s="24"/>
      <c r="O27" s="24"/>
    </row>
    <row r="28" spans="1:15" s="4" customFormat="1" x14ac:dyDescent="0.2">
      <c r="A28" s="14">
        <v>1330</v>
      </c>
      <c r="B28" t="s">
        <v>87</v>
      </c>
      <c r="C28" s="35">
        <v>258.60000000000002</v>
      </c>
      <c r="D28" s="25">
        <v>1630</v>
      </c>
      <c r="E28" t="s">
        <v>110</v>
      </c>
      <c r="F28" s="77">
        <v>249.3</v>
      </c>
      <c r="I28" s="23"/>
      <c r="J28" s="24"/>
      <c r="K28" s="24"/>
      <c r="M28" s="23"/>
      <c r="N28" s="24"/>
      <c r="O28" s="24"/>
    </row>
    <row r="29" spans="1:15" s="4" customFormat="1" x14ac:dyDescent="0.2">
      <c r="A29" s="14">
        <v>1340</v>
      </c>
      <c r="B29" t="s">
        <v>88</v>
      </c>
      <c r="C29" s="35">
        <v>283.7</v>
      </c>
      <c r="D29" s="25">
        <v>1640</v>
      </c>
      <c r="E29" t="s">
        <v>111</v>
      </c>
      <c r="F29" s="77">
        <v>361</v>
      </c>
      <c r="I29" s="23"/>
      <c r="J29" s="24"/>
      <c r="K29" s="24"/>
      <c r="M29" s="23"/>
      <c r="N29" s="24"/>
      <c r="O29" s="24"/>
    </row>
    <row r="30" spans="1:15" s="4" customFormat="1" x14ac:dyDescent="0.2">
      <c r="A30" s="14">
        <v>1350</v>
      </c>
      <c r="B30" t="s">
        <v>89</v>
      </c>
      <c r="C30" s="35">
        <v>200</v>
      </c>
      <c r="D30" s="25">
        <v>1650</v>
      </c>
      <c r="E30" t="s">
        <v>14</v>
      </c>
      <c r="F30" s="77">
        <v>263.3</v>
      </c>
      <c r="I30" s="23"/>
      <c r="J30" s="24"/>
      <c r="K30" s="24"/>
      <c r="M30" s="23"/>
      <c r="N30" s="24"/>
      <c r="O30" s="24"/>
    </row>
    <row r="31" spans="1:15" s="4" customFormat="1" x14ac:dyDescent="0.2">
      <c r="A31" s="14">
        <v>9100</v>
      </c>
      <c r="B31" t="s">
        <v>26</v>
      </c>
      <c r="C31" s="35">
        <v>497.7</v>
      </c>
      <c r="D31" s="25">
        <v>1660</v>
      </c>
      <c r="E31" t="s">
        <v>15</v>
      </c>
      <c r="F31" s="77">
        <v>452.1</v>
      </c>
      <c r="I31" s="23"/>
      <c r="J31" s="24"/>
      <c r="K31" s="24"/>
      <c r="M31" s="23"/>
      <c r="N31" s="24"/>
      <c r="O31" s="24"/>
    </row>
    <row r="32" spans="1:15" s="4" customFormat="1" x14ac:dyDescent="0.2">
      <c r="A32" s="14"/>
      <c r="B32" s="40"/>
      <c r="C32" s="35"/>
      <c r="D32" s="25">
        <v>1670</v>
      </c>
      <c r="E32" t="s">
        <v>22</v>
      </c>
      <c r="F32" s="77">
        <v>221.6</v>
      </c>
      <c r="I32" s="23"/>
      <c r="J32" s="24"/>
      <c r="K32" s="24"/>
      <c r="M32" s="23"/>
      <c r="N32" s="24"/>
      <c r="O32" s="24"/>
    </row>
    <row r="33" spans="1:15" s="4" customFormat="1" x14ac:dyDescent="0.2">
      <c r="A33" s="14"/>
      <c r="B33" s="40"/>
      <c r="C33" s="35"/>
      <c r="D33" s="25">
        <v>9900</v>
      </c>
      <c r="E33" t="s">
        <v>37</v>
      </c>
      <c r="F33" s="77">
        <v>258</v>
      </c>
      <c r="I33" s="23"/>
      <c r="J33" s="24"/>
      <c r="K33" s="24"/>
      <c r="M33" s="23"/>
      <c r="N33" s="24"/>
      <c r="O33" s="24"/>
    </row>
    <row r="34" spans="1:15" s="4" customFormat="1" x14ac:dyDescent="0.2">
      <c r="A34" s="14"/>
      <c r="B34" s="21"/>
      <c r="C34" s="35"/>
      <c r="D34" s="25">
        <v>10720</v>
      </c>
      <c r="E34" t="s">
        <v>27</v>
      </c>
      <c r="F34" s="77">
        <v>195.8</v>
      </c>
      <c r="I34" s="23"/>
      <c r="J34" s="24"/>
      <c r="K34" s="24"/>
      <c r="M34" s="23"/>
      <c r="N34" s="24"/>
      <c r="O34" s="24"/>
    </row>
    <row r="35" spans="1:15" s="4" customFormat="1" x14ac:dyDescent="0.2">
      <c r="A35" s="25"/>
      <c r="B35" s="26"/>
      <c r="C35" s="27"/>
      <c r="D35" s="25">
        <v>1710</v>
      </c>
      <c r="E35" t="s">
        <v>128</v>
      </c>
      <c r="F35" s="77">
        <v>224</v>
      </c>
      <c r="I35" s="23"/>
      <c r="J35" s="24"/>
      <c r="K35" s="24"/>
      <c r="M35" s="23"/>
      <c r="N35" s="24"/>
      <c r="O35" s="24"/>
    </row>
    <row r="36" spans="1:15" s="4" customFormat="1" x14ac:dyDescent="0.2">
      <c r="A36" s="25"/>
      <c r="B36" s="26"/>
      <c r="C36" s="27"/>
      <c r="D36" s="25">
        <v>1720</v>
      </c>
      <c r="E36" t="s">
        <v>34</v>
      </c>
      <c r="F36" s="77">
        <v>144.1</v>
      </c>
      <c r="I36" s="23"/>
      <c r="J36" s="24"/>
      <c r="K36" s="24"/>
      <c r="M36" s="23"/>
      <c r="N36" s="24"/>
      <c r="O36" s="24"/>
    </row>
    <row r="37" spans="1:15" s="4" customFormat="1" x14ac:dyDescent="0.2">
      <c r="A37" s="25"/>
      <c r="B37" s="26"/>
      <c r="C37" s="27"/>
      <c r="D37" s="25"/>
      <c r="E37" s="28"/>
      <c r="F37" s="77"/>
      <c r="I37" s="23"/>
      <c r="J37" s="24"/>
      <c r="K37" s="24"/>
      <c r="M37" s="23"/>
      <c r="N37" s="24"/>
      <c r="O37" s="24"/>
    </row>
    <row r="38" spans="1:15" s="4" customFormat="1" x14ac:dyDescent="0.2">
      <c r="A38" s="29"/>
      <c r="B38" s="30"/>
      <c r="C38" s="31"/>
      <c r="D38" s="29"/>
      <c r="E38" s="30"/>
      <c r="F38" s="79"/>
    </row>
    <row r="39" spans="1:15" s="4" customFormat="1" x14ac:dyDescent="0.2">
      <c r="A39" s="32"/>
      <c r="B39" s="33"/>
      <c r="C39" s="34"/>
      <c r="D39" s="32"/>
      <c r="E39" s="33"/>
      <c r="F39" s="80"/>
    </row>
    <row r="40" spans="1:15" ht="15.75" x14ac:dyDescent="0.25">
      <c r="A40" s="81" t="s">
        <v>13</v>
      </c>
      <c r="B40" s="82"/>
      <c r="C40" s="62">
        <f>SUM(C8:C39)</f>
        <v>8101.3</v>
      </c>
      <c r="D40" s="83" t="s">
        <v>13</v>
      </c>
      <c r="E40" s="84"/>
      <c r="F40" s="62">
        <f>SUM(F8:F39)</f>
        <v>9757.8000000000011</v>
      </c>
    </row>
  </sheetData>
  <mergeCells count="11">
    <mergeCell ref="A6:A7"/>
    <mergeCell ref="D6:D7"/>
    <mergeCell ref="A3:F3"/>
    <mergeCell ref="A4:C4"/>
    <mergeCell ref="D4:F4"/>
    <mergeCell ref="A5:C5"/>
    <mergeCell ref="D5:F5"/>
    <mergeCell ref="C6:C7"/>
    <mergeCell ref="F6:F7"/>
    <mergeCell ref="B6:B7"/>
    <mergeCell ref="E6:E7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>
    <oddFooter>&amp;Lagg: INVERNALE 2023-24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9"/>
  <sheetViews>
    <sheetView topLeftCell="A4" workbookViewId="0">
      <selection activeCell="J52" sqref="J52"/>
    </sheetView>
  </sheetViews>
  <sheetFormatPr defaultRowHeight="12.75" x14ac:dyDescent="0.2"/>
  <cols>
    <col min="1" max="1" width="6" style="1" customWidth="1"/>
    <col min="2" max="2" width="52.140625" style="1" customWidth="1"/>
    <col min="3" max="3" width="8.140625" style="1" customWidth="1"/>
    <col min="4" max="4" width="6.140625" style="39" customWidth="1"/>
    <col min="5" max="5" width="51" style="1" customWidth="1"/>
    <col min="6" max="6" width="9" style="1" customWidth="1"/>
    <col min="7" max="8" width="9.140625" style="1"/>
    <col min="9" max="9" width="9.28515625" style="1" customWidth="1"/>
    <col min="10" max="16384" width="9.140625" style="1"/>
  </cols>
  <sheetData>
    <row r="1" spans="1:12" ht="23.25" x14ac:dyDescent="0.35">
      <c r="B1" s="42" t="s">
        <v>0</v>
      </c>
      <c r="D1" s="1"/>
    </row>
    <row r="2" spans="1:12" s="2" customFormat="1" ht="20.25" x14ac:dyDescent="0.2">
      <c r="A2" s="37"/>
      <c r="B2" s="3"/>
      <c r="C2" s="7"/>
      <c r="D2" s="8" t="s">
        <v>8</v>
      </c>
      <c r="E2" s="7"/>
      <c r="F2" s="7"/>
    </row>
    <row r="3" spans="1:12" s="3" customFormat="1" ht="21" customHeight="1" x14ac:dyDescent="0.2">
      <c r="A3" s="272" t="s">
        <v>7</v>
      </c>
      <c r="B3" s="284"/>
      <c r="C3" s="284"/>
      <c r="D3" s="284"/>
      <c r="E3" s="284"/>
      <c r="F3" s="284"/>
    </row>
    <row r="4" spans="1:12" s="3" customFormat="1" ht="27" customHeight="1" x14ac:dyDescent="0.2">
      <c r="A4" s="272" t="s">
        <v>3</v>
      </c>
      <c r="B4" s="284"/>
      <c r="C4" s="284"/>
      <c r="D4" s="272" t="s">
        <v>4</v>
      </c>
      <c r="E4" s="284"/>
      <c r="F4" s="285"/>
    </row>
    <row r="5" spans="1:12" s="3" customFormat="1" ht="20.100000000000001" customHeight="1" x14ac:dyDescent="0.2">
      <c r="A5" s="272" t="s">
        <v>38</v>
      </c>
      <c r="B5" s="284"/>
      <c r="C5" s="284"/>
      <c r="D5" s="272" t="s">
        <v>39</v>
      </c>
      <c r="E5" s="284"/>
      <c r="F5" s="285"/>
    </row>
    <row r="6" spans="1:12" s="23" customFormat="1" ht="15.75" customHeight="1" x14ac:dyDescent="0.2">
      <c r="A6" s="286" t="s">
        <v>12</v>
      </c>
      <c r="B6" s="280" t="s">
        <v>9</v>
      </c>
      <c r="C6" s="278" t="s">
        <v>10</v>
      </c>
      <c r="D6" s="286" t="s">
        <v>12</v>
      </c>
      <c r="E6" s="288" t="s">
        <v>9</v>
      </c>
      <c r="F6" s="278" t="s">
        <v>10</v>
      </c>
    </row>
    <row r="7" spans="1:12" s="5" customFormat="1" ht="22.5" customHeight="1" x14ac:dyDescent="0.2">
      <c r="A7" s="287"/>
      <c r="B7" s="281"/>
      <c r="C7" s="279"/>
      <c r="D7" s="287"/>
      <c r="E7" s="289"/>
      <c r="F7" s="279"/>
      <c r="G7" s="23"/>
    </row>
    <row r="8" spans="1:12" x14ac:dyDescent="0.2">
      <c r="A8" s="36">
        <v>1720</v>
      </c>
      <c r="B8" t="s">
        <v>34</v>
      </c>
      <c r="C8" s="18">
        <v>0</v>
      </c>
      <c r="D8" s="74">
        <v>4810</v>
      </c>
      <c r="E8" t="s">
        <v>116</v>
      </c>
      <c r="F8" s="69"/>
      <c r="G8" s="4"/>
      <c r="H8" s="6"/>
      <c r="J8" s="5"/>
      <c r="K8" s="6"/>
      <c r="L8" s="6"/>
    </row>
    <row r="9" spans="1:12" x14ac:dyDescent="0.2">
      <c r="A9" s="74">
        <v>11730</v>
      </c>
      <c r="B9" s="75" t="s">
        <v>131</v>
      </c>
      <c r="C9" s="18">
        <v>595.1</v>
      </c>
      <c r="D9" s="74">
        <v>4820</v>
      </c>
      <c r="E9" t="s">
        <v>117</v>
      </c>
      <c r="F9" s="69">
        <v>201.1</v>
      </c>
      <c r="G9" s="4"/>
      <c r="H9" s="6"/>
      <c r="J9" s="5"/>
      <c r="K9" s="6"/>
      <c r="L9" s="6"/>
    </row>
    <row r="10" spans="1:12" x14ac:dyDescent="0.2">
      <c r="A10" s="74">
        <v>11300</v>
      </c>
      <c r="B10" s="75" t="s">
        <v>42</v>
      </c>
      <c r="C10" s="18">
        <v>172.3</v>
      </c>
      <c r="D10" s="74">
        <v>4830</v>
      </c>
      <c r="E10" t="s">
        <v>118</v>
      </c>
      <c r="F10" s="69">
        <v>209</v>
      </c>
      <c r="G10" s="4"/>
      <c r="H10" s="6"/>
      <c r="J10" s="5"/>
      <c r="K10" s="6"/>
      <c r="L10" s="6"/>
    </row>
    <row r="11" spans="1:12" x14ac:dyDescent="0.2">
      <c r="A11" s="74">
        <v>1770</v>
      </c>
      <c r="B11" s="75" t="s">
        <v>77</v>
      </c>
      <c r="C11" s="18">
        <v>268</v>
      </c>
      <c r="D11" s="74">
        <v>1460</v>
      </c>
      <c r="E11" t="s">
        <v>95</v>
      </c>
      <c r="F11" s="68">
        <v>256.39999999999998</v>
      </c>
      <c r="G11" s="4"/>
      <c r="H11" s="6"/>
      <c r="J11" s="5"/>
      <c r="K11" s="6"/>
      <c r="L11" s="6"/>
    </row>
    <row r="12" spans="1:12" x14ac:dyDescent="0.2">
      <c r="A12" s="74">
        <v>1780</v>
      </c>
      <c r="B12" s="75" t="s">
        <v>21</v>
      </c>
      <c r="C12" s="18">
        <v>217.8</v>
      </c>
      <c r="D12" s="74">
        <v>1470</v>
      </c>
      <c r="E12" t="s">
        <v>96</v>
      </c>
      <c r="F12" s="69">
        <v>579.4</v>
      </c>
      <c r="G12" s="4"/>
      <c r="H12" s="6"/>
      <c r="J12" s="5"/>
      <c r="K12" s="6"/>
      <c r="L12" s="6"/>
    </row>
    <row r="13" spans="1:12" x14ac:dyDescent="0.2">
      <c r="A13" s="74">
        <v>1800</v>
      </c>
      <c r="B13" s="75" t="s">
        <v>78</v>
      </c>
      <c r="C13" s="18">
        <v>783.9</v>
      </c>
      <c r="D13" s="74">
        <v>1480</v>
      </c>
      <c r="E13" t="s">
        <v>97</v>
      </c>
      <c r="F13" s="69">
        <v>368.5</v>
      </c>
      <c r="G13" s="4"/>
      <c r="H13" s="6"/>
      <c r="J13" s="5"/>
      <c r="K13" s="6"/>
      <c r="L13" s="6"/>
    </row>
    <row r="14" spans="1:12" x14ac:dyDescent="0.2">
      <c r="A14" s="74">
        <v>1810</v>
      </c>
      <c r="B14" s="75" t="s">
        <v>79</v>
      </c>
      <c r="C14" s="18">
        <v>309</v>
      </c>
      <c r="D14" s="74">
        <v>1490</v>
      </c>
      <c r="E14" t="s">
        <v>98</v>
      </c>
      <c r="F14" s="69">
        <v>233.4</v>
      </c>
      <c r="G14" s="4"/>
      <c r="H14" s="6"/>
      <c r="J14" s="5"/>
      <c r="K14" s="6"/>
      <c r="L14" s="6"/>
    </row>
    <row r="15" spans="1:12" x14ac:dyDescent="0.2">
      <c r="A15" s="74">
        <v>1820</v>
      </c>
      <c r="B15" s="75" t="s">
        <v>80</v>
      </c>
      <c r="C15" s="18">
        <v>256.2</v>
      </c>
      <c r="D15" s="74">
        <v>1500</v>
      </c>
      <c r="E15" t="s">
        <v>99</v>
      </c>
      <c r="F15" s="69">
        <v>379.7</v>
      </c>
      <c r="G15" s="4"/>
      <c r="H15" s="6"/>
      <c r="J15" s="5"/>
      <c r="K15" s="6"/>
      <c r="L15" s="6"/>
    </row>
    <row r="16" spans="1:12" x14ac:dyDescent="0.2">
      <c r="A16" s="74">
        <v>1830</v>
      </c>
      <c r="B16" s="75" t="s">
        <v>81</v>
      </c>
      <c r="C16" s="18">
        <v>266.7</v>
      </c>
      <c r="D16" s="41">
        <v>9100</v>
      </c>
      <c r="E16" t="s">
        <v>26</v>
      </c>
      <c r="F16" s="69">
        <v>434.6</v>
      </c>
      <c r="G16" s="4"/>
      <c r="H16" s="6"/>
      <c r="J16" s="5"/>
      <c r="K16" s="6"/>
      <c r="L16" s="6"/>
    </row>
    <row r="17" spans="1:12" x14ac:dyDescent="0.2">
      <c r="A17" s="74">
        <v>10910</v>
      </c>
      <c r="B17" s="75" t="s">
        <v>82</v>
      </c>
      <c r="C17" s="18">
        <v>320.7</v>
      </c>
      <c r="D17" s="74">
        <v>1510</v>
      </c>
      <c r="E17" t="s">
        <v>100</v>
      </c>
      <c r="F17" s="69">
        <v>587</v>
      </c>
      <c r="G17" s="4"/>
      <c r="H17" s="6"/>
      <c r="J17" s="5"/>
      <c r="K17" s="6"/>
      <c r="L17" s="6"/>
    </row>
    <row r="18" spans="1:12" x14ac:dyDescent="0.2">
      <c r="A18" s="74">
        <v>8340</v>
      </c>
      <c r="B18" s="75" t="s">
        <v>28</v>
      </c>
      <c r="C18" s="18">
        <v>441.7</v>
      </c>
      <c r="D18" s="74">
        <v>1520</v>
      </c>
      <c r="E18" t="s">
        <v>101</v>
      </c>
      <c r="F18" s="69">
        <v>182.6</v>
      </c>
      <c r="G18" s="4"/>
      <c r="H18" s="6"/>
      <c r="J18" s="5"/>
      <c r="K18" s="6"/>
      <c r="L18" s="6"/>
    </row>
    <row r="19" spans="1:12" x14ac:dyDescent="0.2">
      <c r="A19" s="74">
        <v>860</v>
      </c>
      <c r="B19" s="75" t="s">
        <v>130</v>
      </c>
      <c r="C19" s="18">
        <v>540.70000000000005</v>
      </c>
      <c r="D19" s="74">
        <v>1530</v>
      </c>
      <c r="E19" t="s">
        <v>102</v>
      </c>
      <c r="F19" s="69">
        <v>264.5</v>
      </c>
      <c r="G19" s="4"/>
      <c r="H19" s="6"/>
      <c r="J19" s="5"/>
      <c r="K19" s="6"/>
      <c r="L19" s="6"/>
    </row>
    <row r="20" spans="1:12" x14ac:dyDescent="0.2">
      <c r="A20" s="74">
        <v>1900</v>
      </c>
      <c r="B20" s="75" t="s">
        <v>24</v>
      </c>
      <c r="C20" s="18">
        <v>382.3</v>
      </c>
      <c r="D20" s="74">
        <v>1540</v>
      </c>
      <c r="E20" t="s">
        <v>17</v>
      </c>
      <c r="F20" s="69">
        <v>274.2</v>
      </c>
      <c r="H20" s="6"/>
      <c r="J20" s="5"/>
      <c r="K20" s="6"/>
      <c r="L20" s="6"/>
    </row>
    <row r="21" spans="1:12" x14ac:dyDescent="0.2">
      <c r="A21" s="74">
        <v>1300</v>
      </c>
      <c r="B21" s="75" t="s">
        <v>83</v>
      </c>
      <c r="C21" s="18">
        <v>677.3</v>
      </c>
      <c r="D21" s="74">
        <v>1550</v>
      </c>
      <c r="E21" t="s">
        <v>18</v>
      </c>
      <c r="F21" s="69">
        <v>215.4</v>
      </c>
      <c r="G21" s="6"/>
      <c r="H21" s="6"/>
      <c r="J21" s="5"/>
      <c r="K21" s="6"/>
      <c r="L21" s="6"/>
    </row>
    <row r="22" spans="1:12" x14ac:dyDescent="0.2">
      <c r="A22" s="74">
        <v>1410</v>
      </c>
      <c r="B22" s="75" t="s">
        <v>84</v>
      </c>
      <c r="C22" s="18">
        <v>236.3</v>
      </c>
      <c r="D22" s="74">
        <v>1560</v>
      </c>
      <c r="E22" t="s">
        <v>19</v>
      </c>
      <c r="F22" s="69">
        <v>174.1</v>
      </c>
      <c r="G22" s="6"/>
      <c r="H22" s="6"/>
      <c r="J22" s="5"/>
      <c r="K22" s="6"/>
      <c r="L22" s="6"/>
    </row>
    <row r="23" spans="1:12" x14ac:dyDescent="0.2">
      <c r="A23" s="14">
        <v>1420</v>
      </c>
      <c r="B23" s="75" t="s">
        <v>85</v>
      </c>
      <c r="C23" s="18">
        <v>234.3</v>
      </c>
      <c r="D23" s="74">
        <v>1570</v>
      </c>
      <c r="E23" t="s">
        <v>103</v>
      </c>
      <c r="F23" s="69">
        <v>313.2</v>
      </c>
      <c r="G23" s="6"/>
      <c r="H23" s="6"/>
      <c r="J23" s="5"/>
      <c r="K23" s="6"/>
      <c r="L23" s="6"/>
    </row>
    <row r="24" spans="1:12" x14ac:dyDescent="0.2">
      <c r="A24" s="14">
        <v>1430</v>
      </c>
      <c r="B24" s="75" t="s">
        <v>16</v>
      </c>
      <c r="C24" s="18">
        <v>398.2</v>
      </c>
      <c r="D24" s="74">
        <v>1580</v>
      </c>
      <c r="E24" t="s">
        <v>104</v>
      </c>
      <c r="F24" s="69">
        <v>402.7</v>
      </c>
      <c r="G24" s="6"/>
      <c r="H24" s="6"/>
      <c r="J24" s="5"/>
      <c r="K24" s="6"/>
      <c r="L24" s="6"/>
    </row>
    <row r="25" spans="1:12" x14ac:dyDescent="0.2">
      <c r="A25" s="74">
        <v>1440</v>
      </c>
      <c r="B25" s="75" t="s">
        <v>86</v>
      </c>
      <c r="C25" s="18">
        <v>273.7</v>
      </c>
      <c r="D25" s="74">
        <v>1590</v>
      </c>
      <c r="E25" t="s">
        <v>105</v>
      </c>
      <c r="F25" s="69">
        <v>254.8</v>
      </c>
      <c r="G25" s="6"/>
      <c r="H25" s="6"/>
      <c r="J25" s="5"/>
      <c r="K25" s="6"/>
      <c r="L25" s="6"/>
    </row>
    <row r="26" spans="1:12" x14ac:dyDescent="0.2">
      <c r="A26" s="74">
        <v>1450</v>
      </c>
      <c r="B26" s="75" t="s">
        <v>11</v>
      </c>
      <c r="C26" s="18">
        <v>297.3</v>
      </c>
      <c r="D26" s="74">
        <v>1600</v>
      </c>
      <c r="E26" t="s">
        <v>106</v>
      </c>
      <c r="F26" s="69">
        <v>213</v>
      </c>
      <c r="G26" s="6"/>
      <c r="H26" s="6"/>
      <c r="J26" s="5"/>
      <c r="K26" s="6"/>
      <c r="L26" s="6"/>
    </row>
    <row r="27" spans="1:12" x14ac:dyDescent="0.2">
      <c r="A27" s="74">
        <v>1320</v>
      </c>
      <c r="B27" s="75" t="s">
        <v>23</v>
      </c>
      <c r="C27" s="18">
        <v>189.8</v>
      </c>
      <c r="D27" s="74">
        <v>180</v>
      </c>
      <c r="E27" t="s">
        <v>107</v>
      </c>
      <c r="F27" s="69">
        <v>1106.4000000000001</v>
      </c>
      <c r="G27" s="6"/>
      <c r="H27" s="6"/>
      <c r="J27" s="5"/>
      <c r="K27" s="6"/>
      <c r="L27" s="6"/>
    </row>
    <row r="28" spans="1:12" x14ac:dyDescent="0.2">
      <c r="A28" s="74">
        <v>1330</v>
      </c>
      <c r="B28" s="75" t="s">
        <v>87</v>
      </c>
      <c r="C28" s="18">
        <v>258.60000000000002</v>
      </c>
      <c r="D28" s="261">
        <v>8332</v>
      </c>
      <c r="E28" s="262" t="s">
        <v>43</v>
      </c>
      <c r="F28" s="263">
        <v>244.7</v>
      </c>
      <c r="G28" s="264">
        <f>SUM(F8:F28)</f>
        <v>6894.7</v>
      </c>
      <c r="H28" s="6"/>
      <c r="J28" s="5"/>
      <c r="K28" s="6"/>
      <c r="L28" s="6"/>
    </row>
    <row r="29" spans="1:12" x14ac:dyDescent="0.2">
      <c r="A29" s="74">
        <v>1340</v>
      </c>
      <c r="B29" s="75" t="s">
        <v>88</v>
      </c>
      <c r="C29" s="18">
        <v>283.7</v>
      </c>
      <c r="D29" s="74">
        <v>230</v>
      </c>
      <c r="E29" t="s">
        <v>31</v>
      </c>
      <c r="F29" s="260">
        <v>629.79999999999995</v>
      </c>
      <c r="G29" s="6"/>
      <c r="H29" s="6"/>
      <c r="J29" s="5"/>
      <c r="K29" s="6"/>
      <c r="L29" s="6"/>
    </row>
    <row r="30" spans="1:12" x14ac:dyDescent="0.2">
      <c r="A30" s="74">
        <v>1350</v>
      </c>
      <c r="B30" s="75" t="s">
        <v>89</v>
      </c>
      <c r="C30" s="18">
        <v>200</v>
      </c>
      <c r="D30" s="74">
        <v>240</v>
      </c>
      <c r="E30" t="s">
        <v>32</v>
      </c>
      <c r="F30" s="69">
        <v>645.70000000000005</v>
      </c>
      <c r="G30" s="6"/>
      <c r="H30" s="6"/>
      <c r="J30" s="5"/>
      <c r="K30" s="6"/>
      <c r="L30" s="6"/>
    </row>
    <row r="31" spans="1:12" x14ac:dyDescent="0.2">
      <c r="A31" s="74">
        <v>9100</v>
      </c>
      <c r="B31" s="75" t="s">
        <v>26</v>
      </c>
      <c r="C31" s="18">
        <v>497.7</v>
      </c>
      <c r="D31" s="74">
        <v>500</v>
      </c>
      <c r="E31" t="s">
        <v>108</v>
      </c>
      <c r="F31" s="69">
        <v>389.7</v>
      </c>
      <c r="G31" s="6"/>
      <c r="H31" s="6"/>
      <c r="J31" s="5"/>
      <c r="K31" s="6"/>
      <c r="L31" s="6"/>
    </row>
    <row r="32" spans="1:12" x14ac:dyDescent="0.2">
      <c r="A32" s="74">
        <v>1360</v>
      </c>
      <c r="B32" s="75" t="s">
        <v>90</v>
      </c>
      <c r="C32" s="18">
        <v>541.79999999999995</v>
      </c>
      <c r="D32" s="74">
        <v>510</v>
      </c>
      <c r="E32" t="s">
        <v>33</v>
      </c>
      <c r="F32" s="69">
        <v>568.70000000000005</v>
      </c>
      <c r="G32" s="6"/>
      <c r="H32" s="6"/>
      <c r="J32" s="5"/>
      <c r="K32" s="6"/>
      <c r="L32" s="6"/>
    </row>
    <row r="33" spans="1:12" x14ac:dyDescent="0.2">
      <c r="A33" s="74">
        <v>1370</v>
      </c>
      <c r="B33" s="75" t="s">
        <v>91</v>
      </c>
      <c r="C33" s="18">
        <v>399.3</v>
      </c>
      <c r="D33" s="74">
        <v>250</v>
      </c>
      <c r="E33" t="s">
        <v>35</v>
      </c>
      <c r="F33" s="69">
        <v>341.4</v>
      </c>
      <c r="G33" s="6"/>
      <c r="H33" s="6"/>
      <c r="J33" s="5"/>
      <c r="K33" s="6"/>
      <c r="L33" s="6"/>
    </row>
    <row r="34" spans="1:12" x14ac:dyDescent="0.2">
      <c r="A34" s="74">
        <v>1380</v>
      </c>
      <c r="B34" s="75" t="s">
        <v>92</v>
      </c>
      <c r="C34" s="18">
        <v>245.3</v>
      </c>
      <c r="D34" s="74">
        <v>1610</v>
      </c>
      <c r="E34" t="s">
        <v>36</v>
      </c>
      <c r="F34" s="69">
        <v>264.8</v>
      </c>
      <c r="G34" s="6"/>
      <c r="H34" s="6"/>
      <c r="J34" s="5"/>
      <c r="K34" s="6"/>
      <c r="L34" s="6"/>
    </row>
    <row r="35" spans="1:12" x14ac:dyDescent="0.2">
      <c r="A35" s="14">
        <v>1390</v>
      </c>
      <c r="B35" s="75" t="s">
        <v>93</v>
      </c>
      <c r="C35" s="18">
        <v>356.4</v>
      </c>
      <c r="D35" s="14">
        <v>1620</v>
      </c>
      <c r="E35" t="s">
        <v>109</v>
      </c>
      <c r="F35" s="69">
        <v>315.89999999999998</v>
      </c>
      <c r="G35" s="6"/>
      <c r="H35" s="6"/>
      <c r="J35" s="5"/>
      <c r="K35" s="6"/>
      <c r="L35" s="6"/>
    </row>
    <row r="36" spans="1:12" x14ac:dyDescent="0.2">
      <c r="A36" s="14">
        <v>1400</v>
      </c>
      <c r="B36" s="75" t="s">
        <v>94</v>
      </c>
      <c r="C36" s="18">
        <v>599.29999999999995</v>
      </c>
      <c r="D36" s="14">
        <v>1630</v>
      </c>
      <c r="E36" t="s">
        <v>110</v>
      </c>
      <c r="F36" s="69">
        <v>249.3</v>
      </c>
      <c r="G36" s="6"/>
      <c r="H36" s="6"/>
      <c r="J36" s="5"/>
      <c r="K36" s="6"/>
      <c r="L36" s="6"/>
    </row>
    <row r="37" spans="1:12" x14ac:dyDescent="0.2">
      <c r="A37" s="14">
        <v>4790</v>
      </c>
      <c r="B37" s="75" t="s">
        <v>112</v>
      </c>
      <c r="C37" s="18">
        <v>260.2</v>
      </c>
      <c r="D37" s="14">
        <v>1640</v>
      </c>
      <c r="E37" t="s">
        <v>111</v>
      </c>
      <c r="F37" s="69">
        <v>361</v>
      </c>
      <c r="G37" s="6"/>
      <c r="H37" s="6"/>
      <c r="J37" s="5"/>
      <c r="K37" s="6"/>
      <c r="L37" s="6"/>
    </row>
    <row r="38" spans="1:12" x14ac:dyDescent="0.2">
      <c r="A38" s="14">
        <v>4800</v>
      </c>
      <c r="B38" s="75" t="s">
        <v>113</v>
      </c>
      <c r="C38" s="18">
        <v>286.2</v>
      </c>
      <c r="D38" s="14">
        <v>1650</v>
      </c>
      <c r="E38" t="s">
        <v>14</v>
      </c>
      <c r="F38" s="69">
        <v>263.3</v>
      </c>
      <c r="G38" s="6"/>
      <c r="H38" s="6"/>
      <c r="J38" s="5"/>
      <c r="K38" s="6"/>
      <c r="L38" s="6"/>
    </row>
    <row r="39" spans="1:12" x14ac:dyDescent="0.2">
      <c r="A39" s="14">
        <v>5600</v>
      </c>
      <c r="B39" s="75" t="s">
        <v>114</v>
      </c>
      <c r="C39" s="18">
        <v>283.3</v>
      </c>
      <c r="D39" s="14">
        <v>1660</v>
      </c>
      <c r="E39" t="s">
        <v>15</v>
      </c>
      <c r="F39" s="69">
        <v>452.2</v>
      </c>
      <c r="G39" s="6"/>
      <c r="H39" s="6"/>
      <c r="J39" s="5"/>
      <c r="K39" s="6"/>
      <c r="L39" s="6"/>
    </row>
    <row r="40" spans="1:12" x14ac:dyDescent="0.2">
      <c r="A40" s="14">
        <v>5720</v>
      </c>
      <c r="B40" s="75" t="s">
        <v>115</v>
      </c>
      <c r="C40" s="18">
        <v>270.8</v>
      </c>
      <c r="D40" s="14">
        <v>1670</v>
      </c>
      <c r="E40" t="s">
        <v>22</v>
      </c>
      <c r="F40" s="69">
        <v>221.5</v>
      </c>
    </row>
    <row r="41" spans="1:12" x14ac:dyDescent="0.2">
      <c r="A41" s="14">
        <v>4810</v>
      </c>
      <c r="B41" s="75" t="s">
        <v>116</v>
      </c>
      <c r="C41" s="18">
        <v>132.80000000000001</v>
      </c>
      <c r="D41" s="14">
        <v>9900</v>
      </c>
      <c r="E41" t="s">
        <v>37</v>
      </c>
      <c r="F41" s="69">
        <v>258</v>
      </c>
    </row>
    <row r="42" spans="1:12" x14ac:dyDescent="0.2">
      <c r="A42" s="14"/>
      <c r="B42" s="15"/>
      <c r="C42" s="18"/>
      <c r="D42" s="14">
        <v>10720</v>
      </c>
      <c r="E42" t="s">
        <v>27</v>
      </c>
      <c r="F42" s="69">
        <v>195.9</v>
      </c>
    </row>
    <row r="43" spans="1:12" x14ac:dyDescent="0.2">
      <c r="A43" s="14"/>
      <c r="B43" s="15"/>
      <c r="C43" s="18"/>
      <c r="D43" s="14">
        <v>1710</v>
      </c>
      <c r="E43" t="s">
        <v>128</v>
      </c>
      <c r="F43" s="69">
        <v>224</v>
      </c>
    </row>
    <row r="44" spans="1:12" x14ac:dyDescent="0.2">
      <c r="A44" s="14"/>
      <c r="B44" s="15"/>
      <c r="C44" s="18"/>
      <c r="D44" s="14">
        <v>1720</v>
      </c>
      <c r="E44" t="s">
        <v>34</v>
      </c>
      <c r="F44" s="69">
        <v>144</v>
      </c>
    </row>
    <row r="45" spans="1:12" x14ac:dyDescent="0.2">
      <c r="A45" s="14"/>
      <c r="B45" s="15"/>
      <c r="C45" s="18"/>
      <c r="D45" s="14"/>
      <c r="E45" s="20"/>
      <c r="F45" s="69"/>
    </row>
    <row r="46" spans="1:12" x14ac:dyDescent="0.2">
      <c r="A46" s="14"/>
      <c r="B46" s="17"/>
      <c r="C46" s="19"/>
      <c r="D46" s="14"/>
      <c r="E46" s="22"/>
      <c r="F46" s="67"/>
    </row>
    <row r="47" spans="1:12" x14ac:dyDescent="0.2">
      <c r="A47" s="14"/>
      <c r="B47" s="17"/>
      <c r="C47" s="19"/>
      <c r="D47" s="14"/>
      <c r="E47" s="22"/>
      <c r="F47" s="67"/>
    </row>
    <row r="48" spans="1:12" x14ac:dyDescent="0.2">
      <c r="A48" s="16"/>
      <c r="B48" s="45"/>
      <c r="C48" s="66"/>
      <c r="D48" s="14"/>
      <c r="E48" s="65"/>
      <c r="F48" s="64"/>
    </row>
    <row r="49" spans="1:6" s="9" customFormat="1" ht="15.75" x14ac:dyDescent="0.25">
      <c r="A49" s="63" t="s">
        <v>13</v>
      </c>
      <c r="B49" s="72"/>
      <c r="C49" s="62">
        <f>SUM(C8:C48)</f>
        <v>11476.699999999997</v>
      </c>
      <c r="D49" s="71" t="s">
        <v>13</v>
      </c>
      <c r="E49" s="70"/>
      <c r="F49" s="62">
        <f>SUM(F8:F48)</f>
        <v>12419.899999999998</v>
      </c>
    </row>
  </sheetData>
  <mergeCells count="11">
    <mergeCell ref="F6:F7"/>
    <mergeCell ref="A3:F3"/>
    <mergeCell ref="A4:C4"/>
    <mergeCell ref="D4:F4"/>
    <mergeCell ref="A5:C5"/>
    <mergeCell ref="D5:F5"/>
    <mergeCell ref="A6:A7"/>
    <mergeCell ref="D6:D7"/>
    <mergeCell ref="B6:B7"/>
    <mergeCell ref="E6:E7"/>
    <mergeCell ref="C6:C7"/>
  </mergeCells>
  <phoneticPr fontId="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>
    <oddFooter>&amp;Lagg: INVERNALE 2023-24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3"/>
  <sheetViews>
    <sheetView topLeftCell="A21" zoomScaleNormal="50" workbookViewId="0">
      <selection activeCell="M18" sqref="M18"/>
    </sheetView>
  </sheetViews>
  <sheetFormatPr defaultColWidth="9.140625" defaultRowHeight="12.75" x14ac:dyDescent="0.2"/>
  <cols>
    <col min="1" max="1" width="6.140625" style="1" customWidth="1"/>
    <col min="2" max="2" width="49.140625" style="1" customWidth="1"/>
    <col min="3" max="3" width="8.28515625" style="1" bestFit="1" customWidth="1"/>
    <col min="4" max="4" width="7.140625" style="1" customWidth="1"/>
    <col min="5" max="5" width="54.7109375" style="1" customWidth="1"/>
    <col min="6" max="6" width="8.28515625" style="1" bestFit="1" customWidth="1"/>
    <col min="7" max="8" width="9.140625" style="1"/>
    <col min="9" max="9" width="9.28515625" style="1" customWidth="1"/>
    <col min="10" max="16384" width="9.140625" style="1"/>
  </cols>
  <sheetData>
    <row r="1" spans="1:12" ht="23.25" x14ac:dyDescent="0.35">
      <c r="B1" s="42" t="s">
        <v>0</v>
      </c>
    </row>
    <row r="2" spans="1:12" s="2" customFormat="1" ht="20.25" x14ac:dyDescent="0.2">
      <c r="A2" s="37"/>
      <c r="B2" s="3"/>
      <c r="C2" s="7"/>
      <c r="D2" s="8" t="s">
        <v>8</v>
      </c>
      <c r="E2" s="7"/>
      <c r="F2" s="7"/>
    </row>
    <row r="3" spans="1:12" s="3" customFormat="1" ht="21" customHeight="1" x14ac:dyDescent="0.2">
      <c r="A3" s="272" t="s">
        <v>7</v>
      </c>
      <c r="B3" s="284"/>
      <c r="C3" s="284"/>
      <c r="D3" s="284"/>
      <c r="E3" s="284"/>
      <c r="F3" s="285"/>
    </row>
    <row r="4" spans="1:12" s="3" customFormat="1" ht="26.45" customHeight="1" x14ac:dyDescent="0.2">
      <c r="A4" s="272" t="s">
        <v>5</v>
      </c>
      <c r="B4" s="284"/>
      <c r="C4" s="284"/>
      <c r="D4" s="272" t="s">
        <v>6</v>
      </c>
      <c r="E4" s="284"/>
      <c r="F4" s="285"/>
    </row>
    <row r="5" spans="1:12" s="3" customFormat="1" ht="21.6" customHeight="1" x14ac:dyDescent="0.2">
      <c r="A5" s="272" t="s">
        <v>40</v>
      </c>
      <c r="B5" s="284"/>
      <c r="C5" s="284"/>
      <c r="D5" s="272" t="s">
        <v>41</v>
      </c>
      <c r="E5" s="284"/>
      <c r="F5" s="285"/>
    </row>
    <row r="6" spans="1:12" s="4" customFormat="1" ht="12" customHeight="1" x14ac:dyDescent="0.2">
      <c r="A6" s="290" t="s">
        <v>12</v>
      </c>
      <c r="B6" s="280" t="s">
        <v>9</v>
      </c>
      <c r="C6" s="278" t="s">
        <v>10</v>
      </c>
      <c r="D6" s="270" t="s">
        <v>12</v>
      </c>
      <c r="E6" s="280" t="s">
        <v>9</v>
      </c>
      <c r="F6" s="278" t="s">
        <v>10</v>
      </c>
    </row>
    <row r="7" spans="1:12" x14ac:dyDescent="0.2">
      <c r="A7" s="291"/>
      <c r="B7" s="281"/>
      <c r="C7" s="279"/>
      <c r="D7" s="271"/>
      <c r="E7" s="281"/>
      <c r="F7" s="279"/>
      <c r="G7" s="4"/>
    </row>
    <row r="8" spans="1:12" x14ac:dyDescent="0.2">
      <c r="A8" s="76">
        <v>1720</v>
      </c>
      <c r="B8" t="s">
        <v>34</v>
      </c>
      <c r="C8" s="18">
        <v>0</v>
      </c>
      <c r="D8" s="74">
        <v>5650</v>
      </c>
      <c r="E8" t="s">
        <v>25</v>
      </c>
      <c r="F8" s="73">
        <v>0</v>
      </c>
      <c r="G8" s="4"/>
      <c r="H8" s="6"/>
      <c r="J8" s="5"/>
      <c r="K8" s="6"/>
      <c r="L8" s="6"/>
    </row>
    <row r="9" spans="1:12" x14ac:dyDescent="0.2">
      <c r="A9" s="74">
        <v>11730</v>
      </c>
      <c r="B9" t="s">
        <v>131</v>
      </c>
      <c r="C9" s="18">
        <v>595.1</v>
      </c>
      <c r="D9" s="74">
        <v>5670</v>
      </c>
      <c r="E9" t="s">
        <v>20</v>
      </c>
      <c r="F9" s="73">
        <v>663.5</v>
      </c>
      <c r="G9" s="4"/>
      <c r="H9" s="6"/>
      <c r="J9" s="5"/>
      <c r="K9" s="6"/>
      <c r="L9" s="6"/>
    </row>
    <row r="10" spans="1:12" x14ac:dyDescent="0.2">
      <c r="A10" s="74">
        <v>11300</v>
      </c>
      <c r="B10" t="s">
        <v>42</v>
      </c>
      <c r="C10" s="18">
        <v>172.3</v>
      </c>
      <c r="D10" s="74">
        <v>5680</v>
      </c>
      <c r="E10" t="s">
        <v>124</v>
      </c>
      <c r="F10" s="73">
        <v>284.89999999999998</v>
      </c>
      <c r="G10" s="4"/>
      <c r="H10" s="6"/>
      <c r="J10" s="5"/>
      <c r="K10" s="6"/>
      <c r="L10" s="6"/>
    </row>
    <row r="11" spans="1:12" x14ac:dyDescent="0.2">
      <c r="A11" s="74">
        <v>1770</v>
      </c>
      <c r="B11" t="s">
        <v>77</v>
      </c>
      <c r="C11" s="18">
        <v>268</v>
      </c>
      <c r="D11" s="74">
        <v>5690</v>
      </c>
      <c r="E11" t="s">
        <v>125</v>
      </c>
      <c r="F11" s="73">
        <v>357.1</v>
      </c>
      <c r="G11" s="4"/>
      <c r="H11" s="6"/>
      <c r="J11" s="5"/>
      <c r="K11" s="6"/>
      <c r="L11" s="6"/>
    </row>
    <row r="12" spans="1:12" x14ac:dyDescent="0.2">
      <c r="A12" s="74">
        <v>1780</v>
      </c>
      <c r="B12" t="s">
        <v>21</v>
      </c>
      <c r="C12" s="18">
        <v>217.8</v>
      </c>
      <c r="D12" s="74">
        <v>5700</v>
      </c>
      <c r="E12" t="s">
        <v>126</v>
      </c>
      <c r="F12" s="73">
        <v>552.20000000000005</v>
      </c>
      <c r="G12" s="4"/>
      <c r="H12" s="6"/>
      <c r="J12" s="5"/>
      <c r="K12" s="6"/>
      <c r="L12" s="6"/>
    </row>
    <row r="13" spans="1:12" x14ac:dyDescent="0.2">
      <c r="A13" s="74">
        <v>1800</v>
      </c>
      <c r="B13" t="s">
        <v>78</v>
      </c>
      <c r="C13" s="18">
        <v>783.9</v>
      </c>
      <c r="D13" s="74">
        <v>5710</v>
      </c>
      <c r="E13" t="s">
        <v>129</v>
      </c>
      <c r="F13" s="73">
        <v>829.1</v>
      </c>
      <c r="G13" s="4"/>
      <c r="H13" s="6"/>
      <c r="J13" s="5"/>
      <c r="K13" s="6"/>
      <c r="L13" s="6"/>
    </row>
    <row r="14" spans="1:12" x14ac:dyDescent="0.2">
      <c r="A14" s="74">
        <v>1810</v>
      </c>
      <c r="B14" t="s">
        <v>79</v>
      </c>
      <c r="C14" s="18">
        <v>309</v>
      </c>
      <c r="D14" s="74">
        <v>5720</v>
      </c>
      <c r="E14" t="s">
        <v>115</v>
      </c>
      <c r="F14" s="73">
        <v>531.5</v>
      </c>
      <c r="G14" s="4"/>
      <c r="H14" s="6"/>
      <c r="J14" s="5"/>
      <c r="K14" s="6"/>
      <c r="L14" s="6"/>
    </row>
    <row r="15" spans="1:12" x14ac:dyDescent="0.2">
      <c r="A15" s="74">
        <v>1820</v>
      </c>
      <c r="B15" t="s">
        <v>80</v>
      </c>
      <c r="C15" s="18">
        <v>256.2</v>
      </c>
      <c r="D15" s="74">
        <v>4810</v>
      </c>
      <c r="E15" t="s">
        <v>116</v>
      </c>
      <c r="F15" s="73">
        <v>132.80000000000001</v>
      </c>
      <c r="G15" s="4"/>
      <c r="H15" s="6"/>
      <c r="J15" s="5"/>
      <c r="K15" s="6"/>
      <c r="L15" s="6"/>
    </row>
    <row r="16" spans="1:12" x14ac:dyDescent="0.2">
      <c r="A16" s="74">
        <v>1830</v>
      </c>
      <c r="B16" t="s">
        <v>81</v>
      </c>
      <c r="C16" s="18">
        <v>266.7</v>
      </c>
      <c r="D16" s="74">
        <v>4820</v>
      </c>
      <c r="E16" t="s">
        <v>117</v>
      </c>
      <c r="F16" s="69">
        <v>201.1</v>
      </c>
      <c r="G16" s="4"/>
      <c r="H16" s="6"/>
      <c r="J16" s="5"/>
      <c r="K16" s="6"/>
      <c r="L16" s="6"/>
    </row>
    <row r="17" spans="1:12" x14ac:dyDescent="0.2">
      <c r="A17" s="74">
        <v>10910</v>
      </c>
      <c r="B17" t="s">
        <v>82</v>
      </c>
      <c r="C17" s="18">
        <v>320.7</v>
      </c>
      <c r="D17" s="74">
        <v>4830</v>
      </c>
      <c r="E17" t="s">
        <v>118</v>
      </c>
      <c r="F17" s="69">
        <v>209</v>
      </c>
      <c r="G17" s="4"/>
      <c r="H17" s="6"/>
      <c r="J17" s="5"/>
      <c r="K17" s="6"/>
      <c r="L17" s="6"/>
    </row>
    <row r="18" spans="1:12" x14ac:dyDescent="0.2">
      <c r="A18" s="74">
        <v>8340</v>
      </c>
      <c r="B18" t="s">
        <v>28</v>
      </c>
      <c r="C18" s="18">
        <v>441.7</v>
      </c>
      <c r="D18" s="74">
        <v>1460</v>
      </c>
      <c r="E18" t="s">
        <v>95</v>
      </c>
      <c r="F18" s="68">
        <v>256.3</v>
      </c>
      <c r="G18" s="4"/>
      <c r="H18" s="6"/>
      <c r="J18" s="5"/>
      <c r="K18" s="6"/>
      <c r="L18" s="6"/>
    </row>
    <row r="19" spans="1:12" x14ac:dyDescent="0.2">
      <c r="A19" s="74">
        <v>860</v>
      </c>
      <c r="B19" t="s">
        <v>130</v>
      </c>
      <c r="C19" s="18">
        <v>540.70000000000005</v>
      </c>
      <c r="D19" s="74">
        <v>1470</v>
      </c>
      <c r="E19" t="s">
        <v>96</v>
      </c>
      <c r="F19" s="69">
        <v>579.5</v>
      </c>
      <c r="G19" s="4"/>
      <c r="H19" s="6"/>
      <c r="J19" s="5"/>
      <c r="K19" s="6"/>
      <c r="L19" s="6"/>
    </row>
    <row r="20" spans="1:12" x14ac:dyDescent="0.2">
      <c r="A20" s="74">
        <v>1900</v>
      </c>
      <c r="B20" t="s">
        <v>24</v>
      </c>
      <c r="C20" s="18">
        <v>382.3</v>
      </c>
      <c r="D20" s="74">
        <v>1480</v>
      </c>
      <c r="E20" t="s">
        <v>97</v>
      </c>
      <c r="F20" s="69">
        <v>368.5</v>
      </c>
      <c r="G20" s="4"/>
      <c r="H20" s="6"/>
      <c r="J20" s="5"/>
      <c r="K20" s="6"/>
      <c r="L20" s="6"/>
    </row>
    <row r="21" spans="1:12" x14ac:dyDescent="0.2">
      <c r="A21" s="74">
        <v>1300</v>
      </c>
      <c r="B21" t="s">
        <v>83</v>
      </c>
      <c r="C21" s="18">
        <v>677.3</v>
      </c>
      <c r="D21" s="74">
        <v>1490</v>
      </c>
      <c r="E21" t="s">
        <v>98</v>
      </c>
      <c r="F21" s="69">
        <v>233.3</v>
      </c>
      <c r="G21" s="4"/>
      <c r="H21" s="6"/>
      <c r="J21" s="5"/>
      <c r="K21" s="6"/>
      <c r="L21" s="6"/>
    </row>
    <row r="22" spans="1:12" x14ac:dyDescent="0.2">
      <c r="A22" s="74">
        <v>1410</v>
      </c>
      <c r="B22" t="s">
        <v>84</v>
      </c>
      <c r="C22" s="18">
        <v>236.3</v>
      </c>
      <c r="D22" s="74">
        <v>1500</v>
      </c>
      <c r="E22" t="s">
        <v>99</v>
      </c>
      <c r="F22" s="69">
        <v>379.7</v>
      </c>
      <c r="G22" s="4"/>
      <c r="H22" s="6"/>
      <c r="J22" s="5"/>
      <c r="K22" s="6"/>
      <c r="L22" s="6"/>
    </row>
    <row r="23" spans="1:12" x14ac:dyDescent="0.2">
      <c r="A23" s="14">
        <v>1420</v>
      </c>
      <c r="B23" t="s">
        <v>85</v>
      </c>
      <c r="C23" s="18">
        <v>234.3</v>
      </c>
      <c r="D23" s="41">
        <v>9100</v>
      </c>
      <c r="E23" t="s">
        <v>26</v>
      </c>
      <c r="F23" s="69">
        <v>434.7</v>
      </c>
      <c r="G23" s="4"/>
      <c r="H23" s="6"/>
      <c r="J23" s="5"/>
      <c r="K23" s="6"/>
      <c r="L23" s="6"/>
    </row>
    <row r="24" spans="1:12" x14ac:dyDescent="0.2">
      <c r="A24" s="74">
        <v>1430</v>
      </c>
      <c r="B24" t="s">
        <v>16</v>
      </c>
      <c r="C24" s="18">
        <v>398.2</v>
      </c>
      <c r="D24" s="74">
        <v>1510</v>
      </c>
      <c r="E24" t="s">
        <v>100</v>
      </c>
      <c r="F24" s="69">
        <v>586.9</v>
      </c>
      <c r="G24" s="4"/>
      <c r="H24" s="6"/>
      <c r="J24" s="5"/>
      <c r="K24" s="6"/>
      <c r="L24" s="6"/>
    </row>
    <row r="25" spans="1:12" x14ac:dyDescent="0.2">
      <c r="A25" s="74">
        <v>1440</v>
      </c>
      <c r="B25" t="s">
        <v>86</v>
      </c>
      <c r="C25" s="18">
        <v>273.7</v>
      </c>
      <c r="D25" s="74">
        <v>1520</v>
      </c>
      <c r="E25" t="s">
        <v>101</v>
      </c>
      <c r="F25" s="69">
        <v>182.7</v>
      </c>
      <c r="G25" s="4"/>
      <c r="H25" s="6"/>
      <c r="J25" s="5"/>
      <c r="K25" s="6"/>
      <c r="L25" s="6"/>
    </row>
    <row r="26" spans="1:12" x14ac:dyDescent="0.2">
      <c r="A26" s="74">
        <v>1450</v>
      </c>
      <c r="B26" t="s">
        <v>11</v>
      </c>
      <c r="C26" s="18">
        <v>297.3</v>
      </c>
      <c r="D26" s="74">
        <v>1530</v>
      </c>
      <c r="E26" t="s">
        <v>102</v>
      </c>
      <c r="F26" s="12">
        <v>264.5</v>
      </c>
      <c r="G26" s="4"/>
      <c r="H26" s="6"/>
      <c r="J26" s="5"/>
      <c r="K26" s="6"/>
      <c r="L26" s="6"/>
    </row>
    <row r="27" spans="1:12" x14ac:dyDescent="0.2">
      <c r="A27" s="74">
        <v>1320</v>
      </c>
      <c r="B27" t="s">
        <v>23</v>
      </c>
      <c r="C27" s="18">
        <v>189.8</v>
      </c>
      <c r="D27" s="74">
        <v>1540</v>
      </c>
      <c r="E27" t="s">
        <v>17</v>
      </c>
      <c r="F27" s="12">
        <v>274.2</v>
      </c>
      <c r="G27" s="4"/>
      <c r="H27" s="6"/>
      <c r="J27" s="5"/>
      <c r="K27" s="6"/>
      <c r="L27" s="6"/>
    </row>
    <row r="28" spans="1:12" x14ac:dyDescent="0.2">
      <c r="A28" s="74">
        <v>1330</v>
      </c>
      <c r="B28" t="s">
        <v>87</v>
      </c>
      <c r="C28" s="18">
        <v>258.60000000000002</v>
      </c>
      <c r="D28" s="74">
        <v>1550</v>
      </c>
      <c r="E28" t="s">
        <v>18</v>
      </c>
      <c r="F28" s="12">
        <v>215.3</v>
      </c>
      <c r="G28" s="4"/>
      <c r="H28" s="6"/>
      <c r="J28" s="5"/>
      <c r="K28" s="6"/>
      <c r="L28" s="6"/>
    </row>
    <row r="29" spans="1:12" x14ac:dyDescent="0.2">
      <c r="A29" s="74">
        <v>1340</v>
      </c>
      <c r="B29" t="s">
        <v>88</v>
      </c>
      <c r="C29" s="18">
        <v>283.7</v>
      </c>
      <c r="D29" s="74">
        <v>1560</v>
      </c>
      <c r="E29" t="s">
        <v>19</v>
      </c>
      <c r="F29" s="12">
        <v>174.1</v>
      </c>
      <c r="G29" s="4"/>
      <c r="H29" s="6"/>
      <c r="J29" s="5"/>
      <c r="K29" s="6"/>
      <c r="L29" s="6"/>
    </row>
    <row r="30" spans="1:12" x14ac:dyDescent="0.2">
      <c r="A30" s="74">
        <v>1350</v>
      </c>
      <c r="B30" t="s">
        <v>89</v>
      </c>
      <c r="C30" s="18">
        <v>200</v>
      </c>
      <c r="D30" s="74">
        <v>1570</v>
      </c>
      <c r="E30" t="s">
        <v>103</v>
      </c>
      <c r="F30" s="12">
        <v>313.3</v>
      </c>
      <c r="G30" s="4"/>
      <c r="H30" s="6"/>
      <c r="J30" s="5"/>
      <c r="K30" s="6"/>
      <c r="L30" s="6"/>
    </row>
    <row r="31" spans="1:12" x14ac:dyDescent="0.2">
      <c r="A31" s="74">
        <v>9100</v>
      </c>
      <c r="B31" t="s">
        <v>26</v>
      </c>
      <c r="C31" s="18">
        <v>497.7</v>
      </c>
      <c r="D31" s="74">
        <v>1580</v>
      </c>
      <c r="E31" t="s">
        <v>104</v>
      </c>
      <c r="F31" s="12">
        <v>402.7</v>
      </c>
      <c r="G31" s="4"/>
      <c r="H31" s="6"/>
      <c r="J31" s="5"/>
      <c r="K31" s="6"/>
      <c r="L31" s="6"/>
    </row>
    <row r="32" spans="1:12" x14ac:dyDescent="0.2">
      <c r="A32" s="74">
        <v>1360</v>
      </c>
      <c r="B32" t="s">
        <v>90</v>
      </c>
      <c r="C32" s="18">
        <v>541.79999999999995</v>
      </c>
      <c r="D32" s="74">
        <v>1590</v>
      </c>
      <c r="E32" t="s">
        <v>105</v>
      </c>
      <c r="F32" s="12">
        <v>254.8</v>
      </c>
      <c r="G32" s="4"/>
      <c r="H32" s="6"/>
      <c r="J32" s="5"/>
      <c r="K32" s="6"/>
      <c r="L32" s="6"/>
    </row>
    <row r="33" spans="1:12" x14ac:dyDescent="0.2">
      <c r="A33" s="74">
        <v>1370</v>
      </c>
      <c r="B33" t="s">
        <v>91</v>
      </c>
      <c r="C33" s="18">
        <v>399.3</v>
      </c>
      <c r="D33" s="74">
        <v>1600</v>
      </c>
      <c r="E33" t="s">
        <v>106</v>
      </c>
      <c r="F33" s="12">
        <v>212.9</v>
      </c>
      <c r="G33" s="6"/>
      <c r="H33" s="6"/>
      <c r="J33" s="5"/>
      <c r="K33" s="6"/>
      <c r="L33" s="6"/>
    </row>
    <row r="34" spans="1:12" x14ac:dyDescent="0.2">
      <c r="A34" s="74">
        <v>1380</v>
      </c>
      <c r="B34" t="s">
        <v>92</v>
      </c>
      <c r="C34" s="18">
        <v>245.3</v>
      </c>
      <c r="D34" s="74">
        <v>180</v>
      </c>
      <c r="E34" t="s">
        <v>107</v>
      </c>
      <c r="F34" s="12">
        <v>1106.5</v>
      </c>
      <c r="G34" s="6"/>
      <c r="H34" s="6"/>
      <c r="J34" s="5"/>
      <c r="K34" s="6"/>
      <c r="L34" s="6"/>
    </row>
    <row r="35" spans="1:12" x14ac:dyDescent="0.2">
      <c r="A35" s="14">
        <v>1390</v>
      </c>
      <c r="B35" t="s">
        <v>93</v>
      </c>
      <c r="C35" s="18">
        <v>356.4</v>
      </c>
      <c r="D35" s="74">
        <v>8332</v>
      </c>
      <c r="E35" t="s">
        <v>43</v>
      </c>
      <c r="F35" s="12">
        <v>244.6</v>
      </c>
      <c r="G35" s="6"/>
      <c r="H35" s="6"/>
      <c r="J35" s="5"/>
      <c r="K35" s="6"/>
      <c r="L35" s="6"/>
    </row>
    <row r="36" spans="1:12" x14ac:dyDescent="0.2">
      <c r="A36" s="14">
        <v>1400</v>
      </c>
      <c r="B36" t="s">
        <v>94</v>
      </c>
      <c r="C36" s="18">
        <v>599.29999999999995</v>
      </c>
      <c r="D36" s="74">
        <v>230</v>
      </c>
      <c r="E36" t="s">
        <v>31</v>
      </c>
      <c r="F36" s="12">
        <v>629.9</v>
      </c>
      <c r="G36" s="6"/>
      <c r="H36" s="6"/>
      <c r="J36" s="5"/>
      <c r="K36" s="6"/>
      <c r="L36" s="6"/>
    </row>
    <row r="37" spans="1:12" x14ac:dyDescent="0.2">
      <c r="A37" s="14">
        <v>4790</v>
      </c>
      <c r="B37" t="s">
        <v>112</v>
      </c>
      <c r="C37" s="18">
        <v>260.2</v>
      </c>
      <c r="D37" s="74">
        <v>240</v>
      </c>
      <c r="E37" t="s">
        <v>32</v>
      </c>
      <c r="F37" s="12">
        <v>645.6</v>
      </c>
      <c r="G37" s="6"/>
      <c r="H37" s="6"/>
      <c r="J37" s="5"/>
      <c r="K37" s="6"/>
      <c r="L37" s="6"/>
    </row>
    <row r="38" spans="1:12" x14ac:dyDescent="0.2">
      <c r="A38" s="14">
        <v>4800</v>
      </c>
      <c r="B38" t="s">
        <v>113</v>
      </c>
      <c r="C38" s="18">
        <v>286.2</v>
      </c>
      <c r="D38" s="74">
        <v>500</v>
      </c>
      <c r="E38" t="s">
        <v>108</v>
      </c>
      <c r="F38" s="12">
        <v>389.8</v>
      </c>
      <c r="G38" s="6"/>
      <c r="H38" s="6"/>
      <c r="J38" s="5"/>
      <c r="K38" s="6"/>
      <c r="L38" s="6"/>
    </row>
    <row r="39" spans="1:12" x14ac:dyDescent="0.2">
      <c r="A39" s="14">
        <v>5600</v>
      </c>
      <c r="B39" t="s">
        <v>114</v>
      </c>
      <c r="C39" s="18">
        <v>283.3</v>
      </c>
      <c r="D39" s="74">
        <v>510</v>
      </c>
      <c r="E39" t="s">
        <v>33</v>
      </c>
      <c r="F39" s="12">
        <v>568.6</v>
      </c>
      <c r="G39" s="6"/>
      <c r="H39" s="6"/>
      <c r="J39" s="5"/>
      <c r="K39" s="6"/>
      <c r="L39" s="6"/>
    </row>
    <row r="40" spans="1:12" x14ac:dyDescent="0.2">
      <c r="A40" s="14">
        <v>5610</v>
      </c>
      <c r="B40" t="s">
        <v>119</v>
      </c>
      <c r="C40" s="18">
        <v>510.5</v>
      </c>
      <c r="D40" s="74">
        <v>250</v>
      </c>
      <c r="E40" t="s">
        <v>35</v>
      </c>
      <c r="F40" s="12">
        <v>341.5</v>
      </c>
      <c r="G40" s="6"/>
      <c r="H40" s="6"/>
      <c r="J40" s="5"/>
      <c r="K40" s="6"/>
      <c r="L40" s="6"/>
    </row>
    <row r="41" spans="1:12" x14ac:dyDescent="0.2">
      <c r="A41" s="14">
        <v>5620</v>
      </c>
      <c r="B41" t="s">
        <v>120</v>
      </c>
      <c r="C41" s="18">
        <v>873.8</v>
      </c>
      <c r="D41" s="14">
        <v>1610</v>
      </c>
      <c r="E41" t="s">
        <v>36</v>
      </c>
      <c r="F41" s="12">
        <v>264.7</v>
      </c>
      <c r="J41" s="5"/>
      <c r="K41" s="6"/>
      <c r="L41" s="6"/>
    </row>
    <row r="42" spans="1:12" x14ac:dyDescent="0.2">
      <c r="A42" s="14">
        <v>5660</v>
      </c>
      <c r="B42" t="s">
        <v>121</v>
      </c>
      <c r="C42" s="18">
        <v>516.79999999999995</v>
      </c>
      <c r="D42" s="14">
        <v>1620</v>
      </c>
      <c r="E42" t="s">
        <v>109</v>
      </c>
      <c r="F42" s="12">
        <v>316</v>
      </c>
      <c r="J42" s="5"/>
      <c r="K42" s="6"/>
      <c r="L42" s="6"/>
    </row>
    <row r="43" spans="1:12" x14ac:dyDescent="0.2">
      <c r="A43" s="14">
        <v>5630</v>
      </c>
      <c r="B43" t="s">
        <v>122</v>
      </c>
      <c r="C43" s="18">
        <v>366.2</v>
      </c>
      <c r="D43" s="14">
        <v>1630</v>
      </c>
      <c r="E43" t="s">
        <v>110</v>
      </c>
      <c r="F43" s="12">
        <v>249.3</v>
      </c>
      <c r="J43" s="5"/>
      <c r="K43" s="6"/>
      <c r="L43" s="6"/>
    </row>
    <row r="44" spans="1:12" x14ac:dyDescent="0.2">
      <c r="A44" s="14">
        <v>5640</v>
      </c>
      <c r="B44" t="s">
        <v>123</v>
      </c>
      <c r="C44" s="18">
        <v>315.10000000000002</v>
      </c>
      <c r="D44" s="14">
        <v>1640</v>
      </c>
      <c r="E44" t="s">
        <v>111</v>
      </c>
      <c r="F44" s="12">
        <v>361</v>
      </c>
    </row>
    <row r="45" spans="1:12" x14ac:dyDescent="0.2">
      <c r="A45" s="14">
        <v>5650</v>
      </c>
      <c r="B45" t="s">
        <v>25</v>
      </c>
      <c r="C45" s="18">
        <v>621.20000000000005</v>
      </c>
      <c r="D45" s="14">
        <v>1650</v>
      </c>
      <c r="E45" t="s">
        <v>14</v>
      </c>
      <c r="F45" s="12">
        <v>263.3</v>
      </c>
    </row>
    <row r="46" spans="1:12" x14ac:dyDescent="0.2">
      <c r="A46" s="14"/>
      <c r="B46" s="17"/>
      <c r="C46" s="19"/>
      <c r="D46" s="14">
        <v>1660</v>
      </c>
      <c r="E46" t="s">
        <v>15</v>
      </c>
      <c r="F46" s="13">
        <v>452.1</v>
      </c>
    </row>
    <row r="47" spans="1:12" x14ac:dyDescent="0.2">
      <c r="A47" s="14"/>
      <c r="B47" s="17"/>
      <c r="C47" s="19"/>
      <c r="D47" s="14">
        <v>1670</v>
      </c>
      <c r="E47" t="s">
        <v>22</v>
      </c>
      <c r="F47" s="13">
        <v>221.5</v>
      </c>
    </row>
    <row r="48" spans="1:12" x14ac:dyDescent="0.2">
      <c r="A48" s="14"/>
      <c r="B48" s="17"/>
      <c r="C48" s="19"/>
      <c r="D48" s="14">
        <v>9900</v>
      </c>
      <c r="E48" t="s">
        <v>37</v>
      </c>
      <c r="F48" s="13">
        <v>258</v>
      </c>
    </row>
    <row r="49" spans="1:6" x14ac:dyDescent="0.2">
      <c r="A49" s="14"/>
      <c r="B49" s="17"/>
      <c r="C49" s="19"/>
      <c r="D49" s="14">
        <v>10720</v>
      </c>
      <c r="E49" t="s">
        <v>27</v>
      </c>
      <c r="F49" s="13">
        <v>195.9</v>
      </c>
    </row>
    <row r="50" spans="1:6" x14ac:dyDescent="0.2">
      <c r="A50" s="14"/>
      <c r="B50" s="17"/>
      <c r="C50" s="19"/>
      <c r="D50" s="14">
        <v>1710</v>
      </c>
      <c r="E50" t="s">
        <v>128</v>
      </c>
      <c r="F50" s="13">
        <v>224</v>
      </c>
    </row>
    <row r="51" spans="1:6" x14ac:dyDescent="0.2">
      <c r="A51" s="14"/>
      <c r="B51" s="17"/>
      <c r="C51" s="19"/>
      <c r="D51" s="14">
        <v>1720</v>
      </c>
      <c r="E51" t="s">
        <v>34</v>
      </c>
      <c r="F51" s="46">
        <v>144.1</v>
      </c>
    </row>
    <row r="52" spans="1:6" x14ac:dyDescent="0.2">
      <c r="A52" s="14"/>
      <c r="B52" s="43"/>
      <c r="C52" s="44"/>
      <c r="D52" s="47"/>
      <c r="E52" s="48"/>
      <c r="F52" s="49"/>
    </row>
    <row r="53" spans="1:6" s="9" customFormat="1" ht="15.75" x14ac:dyDescent="0.25">
      <c r="A53" s="10" t="s">
        <v>13</v>
      </c>
      <c r="B53" s="11"/>
      <c r="C53" s="62">
        <f>SUM(C8:C52)</f>
        <v>14276.699999999999</v>
      </c>
      <c r="D53" s="10" t="s">
        <v>13</v>
      </c>
      <c r="E53" s="11"/>
      <c r="F53" s="62">
        <f>SUM(F8:F52)</f>
        <v>15770.999999999998</v>
      </c>
    </row>
  </sheetData>
  <mergeCells count="11">
    <mergeCell ref="F6:F7"/>
    <mergeCell ref="A3:F3"/>
    <mergeCell ref="A4:C4"/>
    <mergeCell ref="D4:F4"/>
    <mergeCell ref="A5:C5"/>
    <mergeCell ref="D5:F5"/>
    <mergeCell ref="A6:A7"/>
    <mergeCell ref="D6:D7"/>
    <mergeCell ref="B6:B7"/>
    <mergeCell ref="E6:E7"/>
    <mergeCell ref="C6:C7"/>
  </mergeCells>
  <phoneticPr fontId="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headerFooter alignWithMargins="0">
    <oddFooter>&amp;Lagg: INVERNALE 2023-24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8"/>
  <sheetViews>
    <sheetView tabSelected="1" workbookViewId="0">
      <selection activeCell="N9" sqref="N9:N17"/>
    </sheetView>
  </sheetViews>
  <sheetFormatPr defaultColWidth="9.140625" defaultRowHeight="12.75" x14ac:dyDescent="0.2"/>
  <cols>
    <col min="1" max="1" width="3" style="92" bestFit="1" customWidth="1"/>
    <col min="2" max="2" width="3" style="5" bestFit="1" customWidth="1"/>
    <col min="3" max="3" width="9.140625" style="5" customWidth="1"/>
    <col min="4" max="4" width="9.7109375" style="5" customWidth="1"/>
    <col min="5" max="5" width="7.5703125" style="5" customWidth="1"/>
    <col min="6" max="6" width="11.140625" style="93" bestFit="1" customWidth="1"/>
    <col min="7" max="7" width="3" style="92" bestFit="1" customWidth="1"/>
    <col min="8" max="8" width="3.28515625" style="5" customWidth="1"/>
    <col min="9" max="9" width="7" style="5" bestFit="1" customWidth="1"/>
    <col min="10" max="10" width="11.28515625" style="5" customWidth="1"/>
    <col min="11" max="12" width="9.5703125" style="5" customWidth="1"/>
    <col min="13" max="13" width="7.28515625" style="5" customWidth="1"/>
    <col min="14" max="14" width="9.5703125" style="5" customWidth="1"/>
    <col min="15" max="16384" width="9.140625" style="5"/>
  </cols>
  <sheetData>
    <row r="1" spans="1:27" ht="15.75" x14ac:dyDescent="0.2">
      <c r="I1" s="94"/>
      <c r="J1" s="94"/>
      <c r="K1" s="240">
        <v>9.7222222222222224E-3</v>
      </c>
      <c r="L1" s="240">
        <v>8.3333333333333332E-3</v>
      </c>
      <c r="M1" s="240">
        <v>4.1666666666666666E-3</v>
      </c>
      <c r="N1" s="240">
        <v>5.5555555555555558E-3</v>
      </c>
      <c r="O1" s="240">
        <v>2.2222222222222223E-2</v>
      </c>
    </row>
    <row r="2" spans="1:27" ht="23.25" x14ac:dyDescent="0.2">
      <c r="B2" s="8"/>
      <c r="E2" s="7"/>
      <c r="F2" s="96"/>
      <c r="H2" s="60"/>
      <c r="I2" s="7"/>
      <c r="J2" s="7"/>
      <c r="K2" s="7"/>
      <c r="L2" s="7"/>
      <c r="M2" s="95"/>
      <c r="N2" s="95"/>
    </row>
    <row r="3" spans="1:27" s="53" customFormat="1" ht="33" customHeight="1" x14ac:dyDescent="0.2">
      <c r="A3" s="175" t="s">
        <v>136</v>
      </c>
      <c r="B3" s="92"/>
      <c r="C3" s="8"/>
      <c r="D3" s="8"/>
      <c r="E3" s="174"/>
      <c r="F3" s="257">
        <v>104</v>
      </c>
      <c r="G3" s="174"/>
      <c r="I3" s="175"/>
      <c r="J3" s="257" t="s">
        <v>155</v>
      </c>
      <c r="K3" s="175"/>
      <c r="L3" s="7"/>
      <c r="T3" s="51"/>
      <c r="U3" s="85"/>
      <c r="V3" s="85"/>
      <c r="W3" s="86"/>
      <c r="X3" s="86"/>
      <c r="Y3" s="87"/>
      <c r="Z3" s="87"/>
      <c r="AA3" s="51"/>
    </row>
    <row r="5" spans="1:27" ht="25.5" customHeight="1" x14ac:dyDescent="0.2">
      <c r="A5" s="296" t="s">
        <v>44</v>
      </c>
      <c r="B5" s="297"/>
      <c r="C5" s="61"/>
      <c r="D5" s="97" t="s">
        <v>76</v>
      </c>
      <c r="E5" s="98"/>
      <c r="F5" s="99"/>
      <c r="G5" s="97"/>
      <c r="H5" s="61"/>
      <c r="I5" s="61"/>
      <c r="J5" s="61"/>
      <c r="K5" s="61"/>
      <c r="L5" s="61"/>
      <c r="M5" s="98" t="s">
        <v>134</v>
      </c>
    </row>
    <row r="6" spans="1:27" ht="56.25" x14ac:dyDescent="0.2">
      <c r="A6" s="298" t="s">
        <v>45</v>
      </c>
      <c r="B6" s="300" t="s">
        <v>127</v>
      </c>
      <c r="C6" s="292" t="s">
        <v>71</v>
      </c>
      <c r="D6" s="105" t="s">
        <v>132</v>
      </c>
      <c r="E6" s="292" t="s">
        <v>53</v>
      </c>
      <c r="F6" s="302" t="s">
        <v>75</v>
      </c>
      <c r="G6" s="298" t="s">
        <v>45</v>
      </c>
      <c r="H6" s="300" t="s">
        <v>46</v>
      </c>
      <c r="I6" s="292" t="s">
        <v>47</v>
      </c>
      <c r="J6" s="292" t="s">
        <v>70</v>
      </c>
      <c r="K6" s="105" t="s">
        <v>54</v>
      </c>
      <c r="L6" s="105" t="s">
        <v>52</v>
      </c>
      <c r="M6" s="302" t="s">
        <v>60</v>
      </c>
      <c r="N6" s="294" t="s">
        <v>48</v>
      </c>
    </row>
    <row r="7" spans="1:27" ht="22.5" x14ac:dyDescent="0.2">
      <c r="A7" s="299"/>
      <c r="B7" s="301"/>
      <c r="C7" s="293"/>
      <c r="D7" s="106" t="s">
        <v>49</v>
      </c>
      <c r="E7" s="293"/>
      <c r="F7" s="303"/>
      <c r="G7" s="299"/>
      <c r="H7" s="301"/>
      <c r="I7" s="293"/>
      <c r="J7" s="293"/>
      <c r="K7" s="304" t="s">
        <v>49</v>
      </c>
      <c r="L7" s="304"/>
      <c r="M7" s="303"/>
      <c r="N7" s="295"/>
    </row>
    <row r="8" spans="1:27" ht="21.75" customHeight="1" x14ac:dyDescent="0.2">
      <c r="A8" s="100"/>
      <c r="B8" s="258"/>
      <c r="C8" s="258"/>
      <c r="D8" s="258"/>
      <c r="E8" s="258"/>
      <c r="F8" s="259"/>
      <c r="G8" s="100"/>
      <c r="H8" s="58"/>
      <c r="I8" s="50"/>
      <c r="J8" s="54"/>
      <c r="K8" s="101"/>
      <c r="L8" s="101"/>
      <c r="M8" s="102"/>
      <c r="N8" s="169"/>
      <c r="O8" s="112"/>
    </row>
    <row r="9" spans="1:27" ht="21.75" customHeight="1" x14ac:dyDescent="0.2">
      <c r="A9" s="100">
        <v>1</v>
      </c>
      <c r="B9" s="58" t="s">
        <v>55</v>
      </c>
      <c r="C9" s="50">
        <v>0.24305555555555555</v>
      </c>
      <c r="D9" s="101">
        <f>C9+$K$1</f>
        <v>0.25277777777777777</v>
      </c>
      <c r="E9" s="101">
        <v>0.26805555555555555</v>
      </c>
      <c r="F9" s="55" t="s">
        <v>72</v>
      </c>
      <c r="G9" s="100">
        <v>1</v>
      </c>
      <c r="H9" s="58" t="s">
        <v>58</v>
      </c>
      <c r="I9" s="50">
        <v>0.26944444444444443</v>
      </c>
      <c r="J9" s="54" t="s">
        <v>72</v>
      </c>
      <c r="K9" s="101">
        <f>I9+L$1</f>
        <v>0.27777777777777779</v>
      </c>
      <c r="L9" s="101">
        <f>K9+N$1</f>
        <v>0.28333333333333333</v>
      </c>
      <c r="M9" s="102">
        <f>K9+O$1</f>
        <v>0.3</v>
      </c>
      <c r="N9" s="310" t="s">
        <v>156</v>
      </c>
      <c r="O9" s="112"/>
    </row>
    <row r="10" spans="1:27" ht="21.75" customHeight="1" x14ac:dyDescent="0.2">
      <c r="A10" s="100">
        <v>2</v>
      </c>
      <c r="B10" s="58" t="s">
        <v>56</v>
      </c>
      <c r="C10" s="50">
        <v>0.30555555555555552</v>
      </c>
      <c r="D10" s="101">
        <f>C10+$K$1</f>
        <v>0.31527777777777777</v>
      </c>
      <c r="E10" s="101">
        <v>0.3298611111111111</v>
      </c>
      <c r="F10" s="55" t="s">
        <v>74</v>
      </c>
      <c r="G10" s="100">
        <v>2</v>
      </c>
      <c r="H10" s="164" t="s">
        <v>57</v>
      </c>
      <c r="I10" s="50">
        <v>0.33611111111111108</v>
      </c>
      <c r="J10" s="54" t="s">
        <v>74</v>
      </c>
      <c r="K10" s="101">
        <f>I10+M$1</f>
        <v>0.34027777777777773</v>
      </c>
      <c r="L10" s="101">
        <f>K10+N$1</f>
        <v>0.34583333333333327</v>
      </c>
      <c r="M10" s="102">
        <f>K10+O$1</f>
        <v>0.36249999999999993</v>
      </c>
      <c r="N10" s="310" t="s">
        <v>156</v>
      </c>
      <c r="O10" s="112"/>
    </row>
    <row r="11" spans="1:27" ht="21.75" customHeight="1" x14ac:dyDescent="0.2">
      <c r="A11" s="100"/>
      <c r="B11" s="58"/>
      <c r="C11" s="50"/>
      <c r="D11" s="101"/>
      <c r="E11" s="101"/>
      <c r="F11" s="55"/>
      <c r="G11" s="100"/>
      <c r="H11" s="164"/>
      <c r="I11" s="50"/>
      <c r="J11" s="54"/>
      <c r="K11" s="101"/>
      <c r="L11" s="101"/>
      <c r="M11" s="102"/>
      <c r="N11" s="169"/>
      <c r="O11" s="112"/>
    </row>
    <row r="12" spans="1:27" ht="21.75" customHeight="1" x14ac:dyDescent="0.2">
      <c r="A12" s="100">
        <v>3</v>
      </c>
      <c r="B12" s="58" t="s">
        <v>50</v>
      </c>
      <c r="C12" s="50">
        <v>0.51041666666666663</v>
      </c>
      <c r="D12" s="101">
        <f>C12+$K$1</f>
        <v>0.52013888888888882</v>
      </c>
      <c r="E12" s="103">
        <v>0.53472222222222221</v>
      </c>
      <c r="F12" s="55" t="s">
        <v>73</v>
      </c>
      <c r="G12" s="100">
        <v>3</v>
      </c>
      <c r="H12" s="58" t="s">
        <v>59</v>
      </c>
      <c r="I12" s="50">
        <v>0.54861111111111105</v>
      </c>
      <c r="J12" s="54" t="s">
        <v>73</v>
      </c>
      <c r="K12" s="101"/>
      <c r="L12" s="101">
        <f>I12+N$1</f>
        <v>0.55416666666666659</v>
      </c>
      <c r="M12" s="102">
        <f>I12+O$1</f>
        <v>0.5708333333333333</v>
      </c>
      <c r="N12" s="310" t="s">
        <v>156</v>
      </c>
      <c r="O12" s="112"/>
    </row>
    <row r="13" spans="1:27" ht="21.75" customHeight="1" x14ac:dyDescent="0.2">
      <c r="A13" s="100">
        <v>4</v>
      </c>
      <c r="B13" s="58" t="s">
        <v>55</v>
      </c>
      <c r="C13" s="50">
        <v>0.58333333333333337</v>
      </c>
      <c r="D13" s="101">
        <f>C13+$K$1</f>
        <v>0.59305555555555556</v>
      </c>
      <c r="E13" s="101">
        <v>0.60763888888888895</v>
      </c>
      <c r="F13" s="55" t="s">
        <v>72</v>
      </c>
      <c r="G13" s="100">
        <v>4</v>
      </c>
      <c r="H13" s="58" t="s">
        <v>58</v>
      </c>
      <c r="I13" s="50">
        <v>0.61319444444444449</v>
      </c>
      <c r="J13" s="54" t="s">
        <v>72</v>
      </c>
      <c r="K13" s="101">
        <f>I13+L$1</f>
        <v>0.62152777777777779</v>
      </c>
      <c r="L13" s="101">
        <f>K13+N$1</f>
        <v>0.62708333333333333</v>
      </c>
      <c r="M13" s="102">
        <f>K13+O$1</f>
        <v>0.64375000000000004</v>
      </c>
      <c r="N13" s="310" t="s">
        <v>156</v>
      </c>
      <c r="O13" s="112"/>
    </row>
    <row r="14" spans="1:27" ht="21.75" customHeight="1" x14ac:dyDescent="0.2">
      <c r="A14" s="100"/>
      <c r="B14" s="58"/>
      <c r="C14" s="50"/>
      <c r="D14" s="101"/>
      <c r="E14" s="101"/>
      <c r="F14" s="55"/>
      <c r="G14" s="100"/>
      <c r="H14" s="58"/>
      <c r="I14" s="50"/>
      <c r="J14" s="54"/>
      <c r="K14" s="101"/>
      <c r="L14" s="101"/>
      <c r="M14" s="102"/>
      <c r="N14" s="169"/>
      <c r="O14" s="112"/>
    </row>
    <row r="15" spans="1:27" ht="21.75" customHeight="1" x14ac:dyDescent="0.2">
      <c r="A15" s="100"/>
      <c r="B15" s="58"/>
      <c r="C15" s="50"/>
      <c r="D15" s="101"/>
      <c r="E15" s="101"/>
      <c r="F15" s="55"/>
      <c r="G15" s="100">
        <v>5</v>
      </c>
      <c r="H15" s="58" t="s">
        <v>59</v>
      </c>
      <c r="I15" s="50">
        <v>0.74305555555555558</v>
      </c>
      <c r="J15" s="54" t="s">
        <v>73</v>
      </c>
      <c r="K15" s="101"/>
      <c r="L15" s="101">
        <f>I15+N$1</f>
        <v>0.74861111111111112</v>
      </c>
      <c r="M15" s="102">
        <f>I15+O$1</f>
        <v>0.76527777777777783</v>
      </c>
      <c r="N15" s="310" t="s">
        <v>156</v>
      </c>
      <c r="O15" s="112"/>
    </row>
    <row r="16" spans="1:27" ht="21.75" customHeight="1" x14ac:dyDescent="0.2">
      <c r="A16" s="100">
        <v>5</v>
      </c>
      <c r="B16" s="58" t="s">
        <v>55</v>
      </c>
      <c r="C16" s="50">
        <v>0.77083333333333337</v>
      </c>
      <c r="D16" s="101">
        <f>C16+$K$1</f>
        <v>0.78055555555555556</v>
      </c>
      <c r="E16" s="101">
        <v>0.79861111111111116</v>
      </c>
      <c r="F16" s="55" t="s">
        <v>72</v>
      </c>
      <c r="G16" s="100">
        <v>6</v>
      </c>
      <c r="H16" s="164" t="s">
        <v>58</v>
      </c>
      <c r="I16" s="50">
        <v>0.81111111111111101</v>
      </c>
      <c r="J16" s="54" t="s">
        <v>72</v>
      </c>
      <c r="K16" s="101">
        <f>I16+L$1</f>
        <v>0.81944444444444431</v>
      </c>
      <c r="L16" s="101">
        <f>K16+N$1</f>
        <v>0.82499999999999984</v>
      </c>
      <c r="M16" s="102">
        <f>K16+O$1</f>
        <v>0.84166666666666656</v>
      </c>
      <c r="N16" s="310" t="s">
        <v>156</v>
      </c>
      <c r="O16" s="112"/>
    </row>
    <row r="17" spans="1:15" ht="21.75" customHeight="1" x14ac:dyDescent="0.2">
      <c r="A17" s="100">
        <v>6</v>
      </c>
      <c r="B17" s="58" t="s">
        <v>50</v>
      </c>
      <c r="C17" s="50">
        <v>0.84027777777777801</v>
      </c>
      <c r="D17" s="101">
        <f>C17+$K$1</f>
        <v>0.8500000000000002</v>
      </c>
      <c r="E17" s="101">
        <v>0.85763888888888884</v>
      </c>
      <c r="F17" s="55" t="s">
        <v>73</v>
      </c>
      <c r="G17" s="100">
        <v>7</v>
      </c>
      <c r="H17" s="58" t="s">
        <v>59</v>
      </c>
      <c r="I17" s="50">
        <v>0.85763888888888884</v>
      </c>
      <c r="J17" s="54" t="s">
        <v>73</v>
      </c>
      <c r="K17" s="101"/>
      <c r="L17" s="101">
        <f>I17+N$1</f>
        <v>0.86319444444444438</v>
      </c>
      <c r="M17" s="102">
        <f>I17+O$1</f>
        <v>0.87986111111111109</v>
      </c>
      <c r="N17" s="310" t="s">
        <v>156</v>
      </c>
      <c r="O17" s="112"/>
    </row>
    <row r="18" spans="1:15" ht="21.75" customHeight="1" x14ac:dyDescent="0.2">
      <c r="A18" s="232"/>
      <c r="B18" s="59"/>
      <c r="C18" s="52"/>
      <c r="D18" s="104"/>
      <c r="E18" s="104"/>
      <c r="F18" s="56"/>
      <c r="G18" s="232"/>
      <c r="H18" s="233"/>
      <c r="I18" s="52"/>
      <c r="J18" s="234"/>
      <c r="K18" s="104"/>
      <c r="L18" s="104"/>
      <c r="M18" s="235"/>
      <c r="N18" s="310"/>
      <c r="O18" s="112"/>
    </row>
  </sheetData>
  <mergeCells count="13">
    <mergeCell ref="I6:I7"/>
    <mergeCell ref="N6:N7"/>
    <mergeCell ref="A5:B5"/>
    <mergeCell ref="A6:A7"/>
    <mergeCell ref="B6:B7"/>
    <mergeCell ref="C6:C7"/>
    <mergeCell ref="G6:G7"/>
    <mergeCell ref="H6:H7"/>
    <mergeCell ref="J6:J7"/>
    <mergeCell ref="F6:F7"/>
    <mergeCell ref="K7:L7"/>
    <mergeCell ref="M6:M7"/>
    <mergeCell ref="E6:E7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  <headerFooter>
    <oddFooter>&amp;Lagg: INVERNALE 2023-24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3CCA-884B-4DCB-934D-B000E7E3E19E}">
  <dimension ref="A1:AA19"/>
  <sheetViews>
    <sheetView workbookViewId="0">
      <selection activeCell="N7" sqref="N7:N15"/>
    </sheetView>
  </sheetViews>
  <sheetFormatPr defaultColWidth="9.140625" defaultRowHeight="12.75" x14ac:dyDescent="0.2"/>
  <cols>
    <col min="1" max="1" width="3" style="92" bestFit="1" customWidth="1"/>
    <col min="2" max="2" width="3" style="5" bestFit="1" customWidth="1"/>
    <col min="3" max="3" width="8.28515625" style="5" customWidth="1"/>
    <col min="4" max="4" width="8.7109375" style="5" customWidth="1"/>
    <col min="5" max="5" width="7.5703125" style="5" customWidth="1"/>
    <col min="6" max="6" width="12.140625" style="93" customWidth="1"/>
    <col min="7" max="7" width="3" style="92" bestFit="1" customWidth="1"/>
    <col min="8" max="8" width="3.28515625" style="5" customWidth="1"/>
    <col min="9" max="9" width="7" style="5" bestFit="1" customWidth="1"/>
    <col min="10" max="10" width="11.42578125" style="5" customWidth="1"/>
    <col min="11" max="11" width="8.7109375" style="5" customWidth="1"/>
    <col min="12" max="12" width="9.5703125" style="5" customWidth="1"/>
    <col min="13" max="13" width="7.28515625" style="5" customWidth="1"/>
    <col min="14" max="14" width="9.28515625" style="5" customWidth="1"/>
    <col min="15" max="16384" width="9.140625" style="5"/>
  </cols>
  <sheetData>
    <row r="1" spans="1:27" x14ac:dyDescent="0.2">
      <c r="I1" s="95">
        <v>9.7222222222222224E-3</v>
      </c>
      <c r="J1" s="95">
        <v>8.3333333333333332E-3</v>
      </c>
      <c r="K1" s="95">
        <v>4.1666666666666666E-3</v>
      </c>
      <c r="L1" s="95">
        <v>5.5555555555555558E-3</v>
      </c>
      <c r="M1" s="95">
        <v>2.2222222222222223E-2</v>
      </c>
    </row>
    <row r="2" spans="1:27" s="53" customFormat="1" ht="33" customHeight="1" x14ac:dyDescent="0.2">
      <c r="A2" s="175" t="s">
        <v>136</v>
      </c>
      <c r="B2" s="92"/>
      <c r="C2" s="8"/>
      <c r="D2" s="8"/>
      <c r="E2" s="174"/>
      <c r="F2" s="257">
        <v>104</v>
      </c>
      <c r="G2" s="174"/>
      <c r="I2" s="175"/>
      <c r="J2" s="257" t="s">
        <v>155</v>
      </c>
      <c r="K2" s="175"/>
      <c r="L2" s="7"/>
      <c r="T2" s="51"/>
      <c r="U2" s="85"/>
      <c r="V2" s="85"/>
      <c r="W2" s="86"/>
      <c r="X2" s="86"/>
      <c r="Y2" s="87"/>
      <c r="Z2" s="87"/>
      <c r="AA2" s="51"/>
    </row>
    <row r="4" spans="1:27" ht="25.5" customHeight="1" x14ac:dyDescent="0.2">
      <c r="A4" s="296" t="s">
        <v>133</v>
      </c>
      <c r="B4" s="297"/>
      <c r="C4" s="61"/>
      <c r="D4" s="97" t="s">
        <v>76</v>
      </c>
      <c r="E4" s="98"/>
      <c r="F4" s="99"/>
      <c r="G4" s="97"/>
      <c r="H4" s="61"/>
      <c r="I4" s="61"/>
      <c r="J4" s="61"/>
      <c r="K4" s="61"/>
      <c r="L4" s="61"/>
      <c r="M4" s="98" t="s">
        <v>135</v>
      </c>
    </row>
    <row r="5" spans="1:27" ht="75.75" customHeight="1" x14ac:dyDescent="0.2">
      <c r="A5" s="298" t="s">
        <v>45</v>
      </c>
      <c r="B5" s="300" t="s">
        <v>127</v>
      </c>
      <c r="C5" s="292" t="s">
        <v>71</v>
      </c>
      <c r="D5" s="105" t="s">
        <v>132</v>
      </c>
      <c r="E5" s="292" t="s">
        <v>53</v>
      </c>
      <c r="F5" s="302" t="s">
        <v>75</v>
      </c>
      <c r="G5" s="298" t="s">
        <v>45</v>
      </c>
      <c r="H5" s="300" t="s">
        <v>46</v>
      </c>
      <c r="I5" s="292" t="s">
        <v>47</v>
      </c>
      <c r="J5" s="292" t="s">
        <v>70</v>
      </c>
      <c r="K5" s="105" t="s">
        <v>54</v>
      </c>
      <c r="L5" s="105" t="s">
        <v>52</v>
      </c>
      <c r="M5" s="302" t="s">
        <v>60</v>
      </c>
      <c r="N5" s="294" t="s">
        <v>48</v>
      </c>
    </row>
    <row r="6" spans="1:27" ht="27.75" customHeight="1" x14ac:dyDescent="0.2">
      <c r="A6" s="299"/>
      <c r="B6" s="301"/>
      <c r="C6" s="293"/>
      <c r="D6" s="106" t="s">
        <v>49</v>
      </c>
      <c r="E6" s="293"/>
      <c r="F6" s="303"/>
      <c r="G6" s="299"/>
      <c r="H6" s="301"/>
      <c r="I6" s="293"/>
      <c r="J6" s="293"/>
      <c r="K6" s="304" t="s">
        <v>49</v>
      </c>
      <c r="L6" s="304"/>
      <c r="M6" s="303"/>
      <c r="N6" s="295"/>
    </row>
    <row r="7" spans="1:27" ht="26.25" customHeight="1" x14ac:dyDescent="0.2">
      <c r="A7" s="100">
        <v>1</v>
      </c>
      <c r="B7" s="58" t="s">
        <v>55</v>
      </c>
      <c r="C7" s="50">
        <v>0.24305555555555555</v>
      </c>
      <c r="D7" s="101">
        <f>C7+$I$1</f>
        <v>0.25277777777777777</v>
      </c>
      <c r="E7" s="101">
        <v>0.26805555555555555</v>
      </c>
      <c r="F7" s="172" t="s">
        <v>72</v>
      </c>
      <c r="G7" s="100">
        <v>1</v>
      </c>
      <c r="H7" s="58" t="s">
        <v>58</v>
      </c>
      <c r="I7" s="50">
        <v>0.26944444444444443</v>
      </c>
      <c r="J7" s="170" t="s">
        <v>72</v>
      </c>
      <c r="K7" s="101">
        <f>I7+J$1</f>
        <v>0.27777777777777779</v>
      </c>
      <c r="L7" s="101">
        <f>K7+L$1</f>
        <v>0.28333333333333333</v>
      </c>
      <c r="M7" s="102">
        <f>K7+M$1</f>
        <v>0.3</v>
      </c>
      <c r="N7" s="310" t="s">
        <v>156</v>
      </c>
      <c r="O7" s="112"/>
    </row>
    <row r="8" spans="1:27" ht="26.25" customHeight="1" x14ac:dyDescent="0.2">
      <c r="A8" s="100">
        <v>2</v>
      </c>
      <c r="B8" s="58" t="s">
        <v>56</v>
      </c>
      <c r="C8" s="50">
        <v>0.30555555555555552</v>
      </c>
      <c r="D8" s="101">
        <f>C8+$I$1</f>
        <v>0.31527777777777777</v>
      </c>
      <c r="E8" s="101">
        <v>0.3263888888888889</v>
      </c>
      <c r="F8" s="172" t="s">
        <v>74</v>
      </c>
      <c r="G8" s="100">
        <v>2</v>
      </c>
      <c r="H8" s="164" t="s">
        <v>57</v>
      </c>
      <c r="I8" s="50">
        <v>0.33611111111111108</v>
      </c>
      <c r="J8" s="170" t="s">
        <v>74</v>
      </c>
      <c r="K8" s="101">
        <f>I8+K$1</f>
        <v>0.34027777777777773</v>
      </c>
      <c r="L8" s="101">
        <f>K8+L$1</f>
        <v>0.34583333333333327</v>
      </c>
      <c r="M8" s="102">
        <f>K8+M$1</f>
        <v>0.36249999999999993</v>
      </c>
      <c r="N8" s="310" t="s">
        <v>156</v>
      </c>
      <c r="O8" s="112"/>
    </row>
    <row r="9" spans="1:27" ht="26.25" customHeight="1" x14ac:dyDescent="0.2">
      <c r="A9" s="100"/>
      <c r="B9" s="58"/>
      <c r="C9" s="50"/>
      <c r="D9" s="101"/>
      <c r="E9" s="103"/>
      <c r="F9" s="172"/>
      <c r="G9" s="100"/>
      <c r="H9" s="58"/>
      <c r="I9" s="50"/>
      <c r="J9" s="170"/>
      <c r="K9" s="101"/>
      <c r="L9" s="101"/>
      <c r="M9" s="102"/>
      <c r="N9" s="169"/>
      <c r="O9" s="112"/>
    </row>
    <row r="10" spans="1:27" ht="26.25" customHeight="1" x14ac:dyDescent="0.2">
      <c r="A10" s="100">
        <v>3</v>
      </c>
      <c r="B10" s="58" t="s">
        <v>50</v>
      </c>
      <c r="C10" s="50">
        <v>0.51041666666666663</v>
      </c>
      <c r="D10" s="101">
        <f>C10+$I$1</f>
        <v>0.52013888888888882</v>
      </c>
      <c r="E10" s="103">
        <v>0.53125</v>
      </c>
      <c r="F10" s="172" t="s">
        <v>73</v>
      </c>
      <c r="G10" s="100">
        <v>3</v>
      </c>
      <c r="H10" s="58" t="s">
        <v>59</v>
      </c>
      <c r="I10" s="50">
        <v>0.54861111111111105</v>
      </c>
      <c r="J10" s="170" t="s">
        <v>73</v>
      </c>
      <c r="K10" s="101"/>
      <c r="L10" s="101">
        <f>I10+L$1</f>
        <v>0.55416666666666659</v>
      </c>
      <c r="M10" s="102">
        <f>I10+M$1</f>
        <v>0.5708333333333333</v>
      </c>
      <c r="N10" s="310" t="s">
        <v>156</v>
      </c>
      <c r="O10" s="112"/>
    </row>
    <row r="11" spans="1:27" ht="26.25" customHeight="1" x14ac:dyDescent="0.2">
      <c r="A11" s="100">
        <v>4</v>
      </c>
      <c r="B11" s="58" t="s">
        <v>55</v>
      </c>
      <c r="C11" s="50">
        <v>0.58333333333333337</v>
      </c>
      <c r="D11" s="101">
        <f>C11+$I$1</f>
        <v>0.59305555555555556</v>
      </c>
      <c r="E11" s="101">
        <v>0.61111111111111116</v>
      </c>
      <c r="F11" s="172" t="s">
        <v>72</v>
      </c>
      <c r="G11" s="100">
        <v>4</v>
      </c>
      <c r="H11" s="58" t="s">
        <v>58</v>
      </c>
      <c r="I11" s="50">
        <v>0.61319444444444449</v>
      </c>
      <c r="J11" s="170" t="s">
        <v>72</v>
      </c>
      <c r="K11" s="101">
        <f>I11+J$1</f>
        <v>0.62152777777777779</v>
      </c>
      <c r="L11" s="101">
        <f>K11+L$1</f>
        <v>0.62708333333333333</v>
      </c>
      <c r="M11" s="102">
        <f>K11+M$1</f>
        <v>0.64375000000000004</v>
      </c>
      <c r="N11" s="310" t="s">
        <v>156</v>
      </c>
      <c r="O11" s="112"/>
    </row>
    <row r="12" spans="1:27" ht="26.25" customHeight="1" x14ac:dyDescent="0.2">
      <c r="A12" s="100"/>
      <c r="B12" s="58"/>
      <c r="C12" s="50"/>
      <c r="D12" s="101"/>
      <c r="E12" s="101"/>
      <c r="F12" s="172"/>
      <c r="G12" s="100"/>
      <c r="H12" s="58"/>
      <c r="I12" s="50"/>
      <c r="J12" s="170"/>
      <c r="K12" s="101"/>
      <c r="L12" s="101"/>
      <c r="M12" s="102"/>
      <c r="N12" s="169"/>
      <c r="O12" s="112"/>
    </row>
    <row r="13" spans="1:27" ht="26.25" customHeight="1" x14ac:dyDescent="0.2">
      <c r="A13" s="100"/>
      <c r="B13" s="58"/>
      <c r="C13" s="50"/>
      <c r="D13" s="101"/>
      <c r="E13" s="101"/>
      <c r="F13" s="172"/>
      <c r="G13" s="100">
        <v>5</v>
      </c>
      <c r="H13" s="58" t="s">
        <v>59</v>
      </c>
      <c r="I13" s="50">
        <v>0.74305555555555558</v>
      </c>
      <c r="J13" s="170" t="s">
        <v>73</v>
      </c>
      <c r="K13" s="101"/>
      <c r="L13" s="101">
        <f>I13+L$1</f>
        <v>0.74861111111111112</v>
      </c>
      <c r="M13" s="102">
        <v>0.76180555555555551</v>
      </c>
      <c r="N13" s="310" t="s">
        <v>156</v>
      </c>
      <c r="O13" s="112"/>
    </row>
    <row r="14" spans="1:27" ht="26.25" customHeight="1" x14ac:dyDescent="0.2">
      <c r="A14" s="100">
        <v>5</v>
      </c>
      <c r="B14" s="58" t="s">
        <v>50</v>
      </c>
      <c r="C14" s="50">
        <v>0.76388888888888884</v>
      </c>
      <c r="D14" s="101">
        <f>C14+$I$1</f>
        <v>0.77361111111111103</v>
      </c>
      <c r="E14" s="101">
        <v>0.78125</v>
      </c>
      <c r="F14" s="172" t="s">
        <v>73</v>
      </c>
      <c r="G14" s="100">
        <v>6</v>
      </c>
      <c r="H14" s="58" t="s">
        <v>59</v>
      </c>
      <c r="I14" s="50">
        <v>0.78472222222222221</v>
      </c>
      <c r="J14" s="170" t="s">
        <v>73</v>
      </c>
      <c r="K14" s="101"/>
      <c r="L14" s="101">
        <f>I14+L$1</f>
        <v>0.79027777777777775</v>
      </c>
      <c r="M14" s="102">
        <f>I14+M$1</f>
        <v>0.80694444444444446</v>
      </c>
      <c r="N14" s="310" t="s">
        <v>156</v>
      </c>
      <c r="O14" s="112"/>
    </row>
    <row r="15" spans="1:27" ht="26.25" customHeight="1" x14ac:dyDescent="0.2">
      <c r="A15" s="100">
        <v>6</v>
      </c>
      <c r="B15" s="58" t="s">
        <v>56</v>
      </c>
      <c r="C15" s="50">
        <v>0.82291666666666663</v>
      </c>
      <c r="D15" s="101">
        <f>C15+$I$1</f>
        <v>0.83263888888888882</v>
      </c>
      <c r="E15" s="101">
        <v>0.84027777777777779</v>
      </c>
      <c r="F15" s="172" t="s">
        <v>74</v>
      </c>
      <c r="G15" s="100">
        <v>7</v>
      </c>
      <c r="H15" s="58" t="s">
        <v>57</v>
      </c>
      <c r="I15" s="50">
        <v>0.84375</v>
      </c>
      <c r="J15" s="170" t="s">
        <v>74</v>
      </c>
      <c r="K15" s="101"/>
      <c r="L15" s="171" t="s">
        <v>154</v>
      </c>
      <c r="M15" s="102"/>
      <c r="N15" s="310" t="s">
        <v>156</v>
      </c>
      <c r="O15" s="112"/>
    </row>
    <row r="16" spans="1:27" x14ac:dyDescent="0.2">
      <c r="A16" s="5"/>
      <c r="F16" s="5"/>
      <c r="G16" s="5"/>
      <c r="O16" s="112"/>
    </row>
    <row r="17" spans="2:15" ht="15.75" x14ac:dyDescent="0.2">
      <c r="B17" s="160"/>
      <c r="C17" s="161"/>
      <c r="D17" s="162"/>
      <c r="E17" s="162"/>
      <c r="F17" s="163"/>
      <c r="G17" s="5"/>
      <c r="H17" s="165"/>
      <c r="I17" s="161"/>
      <c r="J17" s="166"/>
      <c r="K17" s="162"/>
      <c r="L17" s="162"/>
      <c r="M17" s="167"/>
      <c r="N17" s="168"/>
      <c r="O17" s="112"/>
    </row>
    <row r="18" spans="2:15" ht="15.75" x14ac:dyDescent="0.2">
      <c r="B18" s="160"/>
      <c r="C18" s="161"/>
      <c r="D18" s="162"/>
      <c r="E18" s="162"/>
      <c r="F18" s="163"/>
      <c r="G18" s="5"/>
      <c r="H18" s="165"/>
      <c r="I18" s="161"/>
      <c r="J18" s="166"/>
      <c r="K18" s="162"/>
      <c r="L18" s="162"/>
      <c r="M18" s="167"/>
      <c r="N18" s="168"/>
      <c r="O18" s="112"/>
    </row>
    <row r="19" spans="2:15" ht="15.75" x14ac:dyDescent="0.2">
      <c r="B19" s="160"/>
      <c r="C19" s="161"/>
      <c r="D19" s="162"/>
      <c r="E19" s="162"/>
      <c r="F19" s="163"/>
      <c r="G19" s="5"/>
      <c r="H19" s="165"/>
      <c r="I19" s="161"/>
      <c r="J19" s="166"/>
      <c r="K19" s="162"/>
      <c r="L19" s="162"/>
      <c r="M19" s="167"/>
      <c r="N19" s="168"/>
      <c r="O19" s="112"/>
    </row>
  </sheetData>
  <mergeCells count="13">
    <mergeCell ref="N5:N6"/>
    <mergeCell ref="K6:L6"/>
    <mergeCell ref="A4:B4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M5:M6"/>
  </mergeCells>
  <pageMargins left="0.15748031496062992" right="0.15748031496062992" top="0.43307086614173229" bottom="0.35433070866141736" header="0.31496062992125984" footer="0.15748031496062992"/>
  <pageSetup paperSize="9" orientation="portrait" r:id="rId1"/>
  <headerFooter>
    <oddFooter>&amp;Lagg: INVERNALE 2023-24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CF02-C81B-4EB6-825E-E44F39E6816C}">
  <dimension ref="A1:AA16"/>
  <sheetViews>
    <sheetView workbookViewId="0">
      <selection activeCell="N15" sqref="N15"/>
    </sheetView>
  </sheetViews>
  <sheetFormatPr defaultColWidth="9.140625" defaultRowHeight="12.75" x14ac:dyDescent="0.2"/>
  <cols>
    <col min="1" max="1" width="3" style="92" bestFit="1" customWidth="1"/>
    <col min="2" max="2" width="3" style="5" bestFit="1" customWidth="1"/>
    <col min="3" max="3" width="9.140625" style="5" customWidth="1"/>
    <col min="4" max="4" width="9.7109375" style="5" customWidth="1"/>
    <col min="5" max="5" width="7.5703125" style="5" customWidth="1"/>
    <col min="6" max="6" width="11.140625" style="93" bestFit="1" customWidth="1"/>
    <col min="7" max="7" width="3" style="92" bestFit="1" customWidth="1"/>
    <col min="8" max="8" width="3.28515625" style="5" customWidth="1"/>
    <col min="9" max="9" width="7" style="5" bestFit="1" customWidth="1"/>
    <col min="10" max="10" width="11.28515625" style="5" customWidth="1"/>
    <col min="11" max="12" width="9.5703125" style="5" customWidth="1"/>
    <col min="13" max="13" width="7.28515625" style="5" customWidth="1"/>
    <col min="14" max="14" width="9.7109375" style="5" customWidth="1"/>
    <col min="15" max="16384" width="9.140625" style="5"/>
  </cols>
  <sheetData>
    <row r="1" spans="1:27" ht="38.25" customHeight="1" x14ac:dyDescent="0.2">
      <c r="I1" s="240">
        <v>9.7222222222222224E-3</v>
      </c>
      <c r="J1" s="240">
        <v>8.3333333333333332E-3</v>
      </c>
      <c r="K1" s="240">
        <v>4.1666666666666666E-3</v>
      </c>
      <c r="L1" s="240">
        <v>5.5555555555555558E-3</v>
      </c>
      <c r="M1" s="240">
        <v>2.2222222222222223E-2</v>
      </c>
      <c r="N1" s="240">
        <v>2.4305555555555556E-2</v>
      </c>
      <c r="O1" s="241">
        <v>2.0833333333333332E-2</v>
      </c>
    </row>
    <row r="2" spans="1:27" s="53" customFormat="1" ht="33" customHeight="1" x14ac:dyDescent="0.2">
      <c r="A2" s="175" t="s">
        <v>136</v>
      </c>
      <c r="B2" s="92"/>
      <c r="C2" s="8"/>
      <c r="D2" s="8"/>
      <c r="E2" s="174"/>
      <c r="F2" s="257">
        <v>104</v>
      </c>
      <c r="G2" s="174"/>
      <c r="I2" s="175"/>
      <c r="J2" s="257" t="s">
        <v>155</v>
      </c>
      <c r="K2" s="175"/>
      <c r="L2" s="7"/>
      <c r="T2" s="51"/>
      <c r="U2" s="85"/>
      <c r="V2" s="85"/>
      <c r="W2" s="86"/>
      <c r="X2" s="86"/>
      <c r="Y2" s="87"/>
      <c r="Z2" s="87"/>
      <c r="AA2" s="51"/>
    </row>
    <row r="4" spans="1:27" ht="25.5" customHeight="1" x14ac:dyDescent="0.2">
      <c r="A4" s="296" t="s">
        <v>149</v>
      </c>
      <c r="B4" s="297"/>
      <c r="C4" s="61"/>
      <c r="D4" s="97" t="s">
        <v>150</v>
      </c>
      <c r="E4" s="98"/>
      <c r="F4" s="99"/>
      <c r="G4" s="97"/>
      <c r="H4" s="61"/>
      <c r="I4" s="61"/>
      <c r="J4" s="61"/>
      <c r="K4" s="61"/>
      <c r="L4" s="61"/>
      <c r="M4" s="98" t="s">
        <v>134</v>
      </c>
    </row>
    <row r="5" spans="1:27" ht="56.25" x14ac:dyDescent="0.2">
      <c r="A5" s="298" t="s">
        <v>45</v>
      </c>
      <c r="B5" s="300" t="s">
        <v>127</v>
      </c>
      <c r="C5" s="292" t="s">
        <v>71</v>
      </c>
      <c r="D5" s="105" t="s">
        <v>132</v>
      </c>
      <c r="E5" s="292" t="s">
        <v>53</v>
      </c>
      <c r="F5" s="302" t="s">
        <v>75</v>
      </c>
      <c r="G5" s="298" t="s">
        <v>45</v>
      </c>
      <c r="H5" s="300" t="s">
        <v>46</v>
      </c>
      <c r="I5" s="292" t="s">
        <v>47</v>
      </c>
      <c r="J5" s="292" t="s">
        <v>70</v>
      </c>
      <c r="K5" s="105" t="s">
        <v>54</v>
      </c>
      <c r="L5" s="105" t="s">
        <v>52</v>
      </c>
      <c r="M5" s="302" t="s">
        <v>60</v>
      </c>
      <c r="N5" s="294" t="s">
        <v>48</v>
      </c>
    </row>
    <row r="6" spans="1:27" ht="22.5" x14ac:dyDescent="0.2">
      <c r="A6" s="299"/>
      <c r="B6" s="301"/>
      <c r="C6" s="293"/>
      <c r="D6" s="106" t="s">
        <v>49</v>
      </c>
      <c r="E6" s="293"/>
      <c r="F6" s="303"/>
      <c r="G6" s="299"/>
      <c r="H6" s="301"/>
      <c r="I6" s="293"/>
      <c r="J6" s="293"/>
      <c r="K6" s="304" t="s">
        <v>49</v>
      </c>
      <c r="L6" s="304"/>
      <c r="M6" s="303"/>
      <c r="N6" s="295"/>
    </row>
    <row r="7" spans="1:27" ht="21.75" customHeight="1" x14ac:dyDescent="0.2">
      <c r="A7" s="100"/>
      <c r="B7" s="58"/>
      <c r="C7" s="50"/>
      <c r="D7" s="101"/>
      <c r="E7" s="101"/>
      <c r="F7" s="55"/>
      <c r="G7" s="100">
        <v>1</v>
      </c>
      <c r="H7" s="58" t="s">
        <v>59</v>
      </c>
      <c r="I7" s="50">
        <v>0.30555555555555558</v>
      </c>
      <c r="J7" s="54" t="s">
        <v>73</v>
      </c>
      <c r="K7" s="101"/>
      <c r="L7" s="101">
        <f>I7+L$1</f>
        <v>0.31111111111111112</v>
      </c>
      <c r="M7" s="102">
        <f>I7+M$1</f>
        <v>0.32777777777777778</v>
      </c>
      <c r="N7" s="310" t="s">
        <v>156</v>
      </c>
      <c r="O7" s="112"/>
    </row>
    <row r="8" spans="1:27" ht="21.75" customHeight="1" x14ac:dyDescent="0.2">
      <c r="A8" s="100">
        <v>1</v>
      </c>
      <c r="B8" s="58" t="s">
        <v>56</v>
      </c>
      <c r="C8" s="50">
        <v>0.33680555555555558</v>
      </c>
      <c r="D8" s="101">
        <f>C8+$I$1</f>
        <v>0.34652777777777782</v>
      </c>
      <c r="E8" s="101">
        <f>C8+N1</f>
        <v>0.36111111111111116</v>
      </c>
      <c r="F8" s="55" t="s">
        <v>74</v>
      </c>
      <c r="G8" s="100">
        <v>2</v>
      </c>
      <c r="H8" s="164" t="s">
        <v>57</v>
      </c>
      <c r="I8" s="50">
        <v>0.37083333333333335</v>
      </c>
      <c r="J8" s="54" t="s">
        <v>74</v>
      </c>
      <c r="K8" s="101">
        <f>I8+K$1</f>
        <v>0.375</v>
      </c>
      <c r="L8" s="101">
        <f>K8+L$1</f>
        <v>0.38055555555555554</v>
      </c>
      <c r="M8" s="102">
        <f>K8+M$1</f>
        <v>0.3972222222222222</v>
      </c>
      <c r="N8" s="310" t="s">
        <v>156</v>
      </c>
      <c r="O8" s="112"/>
    </row>
    <row r="9" spans="1:27" ht="21.75" customHeight="1" x14ac:dyDescent="0.2">
      <c r="A9" s="100">
        <v>2</v>
      </c>
      <c r="B9" s="58" t="s">
        <v>56</v>
      </c>
      <c r="C9" s="50">
        <v>0.40277777777777779</v>
      </c>
      <c r="D9" s="101">
        <f>C9+$I$1</f>
        <v>0.41250000000000003</v>
      </c>
      <c r="E9" s="101">
        <f>O1</f>
        <v>2.0833333333333332E-2</v>
      </c>
      <c r="F9" s="55" t="s">
        <v>74</v>
      </c>
      <c r="G9" s="100">
        <v>3</v>
      </c>
      <c r="H9" s="164" t="s">
        <v>57</v>
      </c>
      <c r="I9" s="50">
        <v>0.42638888888888887</v>
      </c>
      <c r="J9" s="54" t="s">
        <v>74</v>
      </c>
      <c r="K9" s="101">
        <f>I9+K$1</f>
        <v>0.43055555555555552</v>
      </c>
      <c r="L9" s="101">
        <f>K9+L$1</f>
        <v>0.43611111111111106</v>
      </c>
      <c r="M9" s="102">
        <f>K9+M$1</f>
        <v>0.45277777777777772</v>
      </c>
      <c r="N9" s="310" t="s">
        <v>156</v>
      </c>
      <c r="O9" s="112"/>
    </row>
    <row r="10" spans="1:27" ht="21.75" customHeight="1" x14ac:dyDescent="0.2">
      <c r="A10" s="100">
        <v>3</v>
      </c>
      <c r="B10" s="58" t="s">
        <v>50</v>
      </c>
      <c r="C10" s="50">
        <v>0.45833333333333331</v>
      </c>
      <c r="D10" s="101">
        <f>C10+$I$1</f>
        <v>0.46805555555555556</v>
      </c>
      <c r="E10" s="103">
        <f>C10+N1</f>
        <v>0.4826388888888889</v>
      </c>
      <c r="F10" s="55" t="s">
        <v>73</v>
      </c>
      <c r="G10" s="100">
        <v>4</v>
      </c>
      <c r="H10" s="58" t="s">
        <v>59</v>
      </c>
      <c r="I10" s="50">
        <v>0.4861111111111111</v>
      </c>
      <c r="J10" s="54" t="s">
        <v>73</v>
      </c>
      <c r="K10" s="101"/>
      <c r="L10" s="101">
        <f>I10+L$1</f>
        <v>0.49166666666666664</v>
      </c>
      <c r="M10" s="102">
        <f>I10+M$1</f>
        <v>0.5083333333333333</v>
      </c>
      <c r="N10" s="310" t="s">
        <v>156</v>
      </c>
      <c r="O10" s="112"/>
    </row>
    <row r="11" spans="1:27" ht="21.75" customHeight="1" x14ac:dyDescent="0.2">
      <c r="A11" s="100">
        <v>4</v>
      </c>
      <c r="B11" s="58" t="s">
        <v>56</v>
      </c>
      <c r="C11" s="50">
        <v>0.52083333333333337</v>
      </c>
      <c r="D11" s="101">
        <f>C11+$I$1</f>
        <v>0.53055555555555556</v>
      </c>
      <c r="E11" s="101">
        <f>C11+N1</f>
        <v>0.54513888888888895</v>
      </c>
      <c r="F11" s="55" t="s">
        <v>74</v>
      </c>
      <c r="G11" s="100">
        <v>5</v>
      </c>
      <c r="H11" s="164" t="s">
        <v>57</v>
      </c>
      <c r="I11" s="50">
        <v>0.55138888888888893</v>
      </c>
      <c r="J11" s="54" t="s">
        <v>74</v>
      </c>
      <c r="K11" s="101">
        <f>I11+K$1</f>
        <v>0.55555555555555558</v>
      </c>
      <c r="L11" s="101">
        <f>K11+L$1</f>
        <v>0.56111111111111112</v>
      </c>
      <c r="M11" s="102">
        <f>K11+M$1</f>
        <v>0.57777777777777783</v>
      </c>
      <c r="N11" s="310" t="s">
        <v>156</v>
      </c>
      <c r="O11" s="112"/>
    </row>
    <row r="12" spans="1:27" ht="21.75" customHeight="1" x14ac:dyDescent="0.2">
      <c r="A12" s="100">
        <v>5</v>
      </c>
      <c r="B12" s="58" t="s">
        <v>50</v>
      </c>
      <c r="C12" s="50">
        <v>0.59027777777777779</v>
      </c>
      <c r="D12" s="101">
        <f>C12+$I$1</f>
        <v>0.6</v>
      </c>
      <c r="E12" s="103">
        <f>C12+O1</f>
        <v>0.61111111111111116</v>
      </c>
      <c r="F12" s="55" t="s">
        <v>73</v>
      </c>
      <c r="G12" s="100"/>
      <c r="H12" s="58"/>
      <c r="I12" s="50"/>
      <c r="J12" s="54"/>
      <c r="K12" s="101"/>
      <c r="L12" s="101"/>
      <c r="M12" s="102"/>
      <c r="N12" s="169"/>
      <c r="O12" s="112"/>
    </row>
    <row r="13" spans="1:27" ht="21.75" customHeight="1" x14ac:dyDescent="0.2">
      <c r="A13" s="230"/>
      <c r="B13" s="231"/>
      <c r="C13" s="231"/>
      <c r="D13" s="231"/>
      <c r="E13" s="231"/>
      <c r="F13" s="231"/>
      <c r="G13" s="100">
        <v>6</v>
      </c>
      <c r="H13" s="58" t="s">
        <v>59</v>
      </c>
      <c r="I13" s="50">
        <v>0.72222222222222221</v>
      </c>
      <c r="J13" s="54" t="s">
        <v>73</v>
      </c>
      <c r="K13" s="101"/>
      <c r="L13" s="101">
        <f>I13+L$1</f>
        <v>0.72777777777777775</v>
      </c>
      <c r="M13" s="102">
        <f>I13+M$1</f>
        <v>0.74444444444444446</v>
      </c>
      <c r="N13" s="310" t="s">
        <v>156</v>
      </c>
      <c r="O13" s="112"/>
      <c r="P13" s="112"/>
    </row>
    <row r="14" spans="1:27" ht="21.75" customHeight="1" x14ac:dyDescent="0.2">
      <c r="A14" s="100">
        <v>6</v>
      </c>
      <c r="B14" s="58" t="s">
        <v>50</v>
      </c>
      <c r="C14" s="50">
        <v>0.75</v>
      </c>
      <c r="D14" s="101">
        <f>C14+$I$1</f>
        <v>0.75972222222222219</v>
      </c>
      <c r="E14" s="101">
        <v>0.85763888888888884</v>
      </c>
      <c r="F14" s="55" t="s">
        <v>73</v>
      </c>
      <c r="G14" s="100">
        <v>7</v>
      </c>
      <c r="H14" s="58" t="s">
        <v>59</v>
      </c>
      <c r="I14" s="50">
        <v>0.79166666666666663</v>
      </c>
      <c r="J14" s="54" t="s">
        <v>73</v>
      </c>
      <c r="K14" s="101"/>
      <c r="L14" s="101">
        <f>I14+L$1</f>
        <v>0.79722222222222217</v>
      </c>
      <c r="M14" s="102">
        <f>I14+M$1</f>
        <v>0.81388888888888888</v>
      </c>
      <c r="N14" s="310" t="s">
        <v>156</v>
      </c>
      <c r="O14" s="112"/>
    </row>
    <row r="15" spans="1:27" ht="21.75" customHeight="1" x14ac:dyDescent="0.2">
      <c r="A15" s="100">
        <v>7</v>
      </c>
      <c r="B15" s="58" t="s">
        <v>50</v>
      </c>
      <c r="C15" s="50">
        <v>0.82638888888888884</v>
      </c>
      <c r="D15" s="101">
        <f>C15+$I$1</f>
        <v>0.83611111111111103</v>
      </c>
      <c r="E15" s="101">
        <v>0.85763888888888884</v>
      </c>
      <c r="F15" s="55" t="s">
        <v>73</v>
      </c>
      <c r="G15" s="100"/>
      <c r="H15" s="58"/>
      <c r="I15" s="50"/>
      <c r="J15" s="54"/>
      <c r="K15" s="101"/>
      <c r="L15" s="101"/>
      <c r="M15" s="102"/>
      <c r="N15" s="310" t="s">
        <v>156</v>
      </c>
      <c r="O15" s="112"/>
    </row>
    <row r="16" spans="1:27" ht="21.75" customHeight="1" x14ac:dyDescent="0.2">
      <c r="A16" s="232"/>
      <c r="B16" s="59"/>
      <c r="C16" s="52"/>
      <c r="D16" s="104"/>
      <c r="E16" s="104"/>
      <c r="F16" s="56"/>
      <c r="G16" s="232"/>
      <c r="H16" s="233"/>
      <c r="I16" s="52"/>
      <c r="J16" s="234"/>
      <c r="K16" s="104"/>
      <c r="L16" s="104"/>
      <c r="M16" s="235"/>
      <c r="N16" s="169"/>
      <c r="O16" s="112"/>
    </row>
  </sheetData>
  <mergeCells count="13">
    <mergeCell ref="N5:N6"/>
    <mergeCell ref="K6:L6"/>
    <mergeCell ref="A4:B4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M5:M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  <headerFooter>
    <oddFooter>&amp;Lagg: INVERNALE 2023-24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F569-EF2A-4129-8285-2953AB12D1AB}">
  <dimension ref="A1:AA17"/>
  <sheetViews>
    <sheetView workbookViewId="0">
      <selection activeCell="O7" sqref="O7:O16"/>
    </sheetView>
  </sheetViews>
  <sheetFormatPr defaultColWidth="9.140625" defaultRowHeight="12.75" x14ac:dyDescent="0.2"/>
  <cols>
    <col min="1" max="1" width="3" style="92" bestFit="1" customWidth="1"/>
    <col min="2" max="2" width="3" style="5" bestFit="1" customWidth="1"/>
    <col min="3" max="3" width="9.140625" style="5" customWidth="1"/>
    <col min="4" max="4" width="9.7109375" style="5" customWidth="1"/>
    <col min="5" max="5" width="7.5703125" style="5" customWidth="1"/>
    <col min="6" max="6" width="11.140625" style="93" bestFit="1" customWidth="1"/>
    <col min="7" max="7" width="3" style="92" bestFit="1" customWidth="1"/>
    <col min="8" max="9" width="3.28515625" style="5" customWidth="1"/>
    <col min="10" max="10" width="7" style="5" bestFit="1" customWidth="1"/>
    <col min="11" max="11" width="11.28515625" style="5" customWidth="1"/>
    <col min="12" max="13" width="9.5703125" style="5" customWidth="1"/>
    <col min="14" max="14" width="7.28515625" style="5" customWidth="1"/>
    <col min="15" max="15" width="9.42578125" style="5" customWidth="1"/>
    <col min="16" max="16384" width="9.140625" style="5"/>
  </cols>
  <sheetData>
    <row r="1" spans="1:27" ht="30.75" customHeight="1" x14ac:dyDescent="0.2">
      <c r="J1" s="242">
        <v>9.7222222222222224E-3</v>
      </c>
      <c r="K1" s="242">
        <v>8.3333333333333332E-3</v>
      </c>
      <c r="L1" s="242">
        <v>4.1666666666666666E-3</v>
      </c>
      <c r="M1" s="242">
        <v>5.5555555555555558E-3</v>
      </c>
      <c r="N1" s="242">
        <v>2.2222222222222223E-2</v>
      </c>
      <c r="O1" s="242">
        <v>2.4305555555555556E-2</v>
      </c>
      <c r="P1" s="243">
        <v>2.0833333333333332E-2</v>
      </c>
    </row>
    <row r="2" spans="1:27" s="53" customFormat="1" ht="33" customHeight="1" x14ac:dyDescent="0.2">
      <c r="A2" s="175" t="s">
        <v>136</v>
      </c>
      <c r="B2" s="92"/>
      <c r="C2" s="8"/>
      <c r="D2" s="8"/>
      <c r="E2" s="174"/>
      <c r="F2" s="257">
        <v>104</v>
      </c>
      <c r="G2" s="174"/>
      <c r="I2" s="175"/>
      <c r="J2" s="257" t="s">
        <v>155</v>
      </c>
      <c r="K2" s="175"/>
      <c r="L2" s="7"/>
      <c r="T2" s="51"/>
      <c r="U2" s="85"/>
      <c r="V2" s="85"/>
      <c r="W2" s="86"/>
      <c r="X2" s="86"/>
      <c r="Y2" s="87"/>
      <c r="Z2" s="87"/>
      <c r="AA2" s="51"/>
    </row>
    <row r="4" spans="1:27" ht="25.5" customHeight="1" x14ac:dyDescent="0.2">
      <c r="A4" s="296" t="s">
        <v>133</v>
      </c>
      <c r="B4" s="297"/>
      <c r="C4" s="61"/>
      <c r="D4" s="97" t="s">
        <v>152</v>
      </c>
      <c r="E4" s="98"/>
      <c r="F4" s="99"/>
      <c r="G4" s="97"/>
      <c r="H4" s="61"/>
      <c r="I4" s="61"/>
      <c r="J4" s="61"/>
      <c r="K4" s="61"/>
      <c r="L4" s="61"/>
      <c r="M4" s="61"/>
      <c r="N4" s="98" t="s">
        <v>151</v>
      </c>
    </row>
    <row r="5" spans="1:27" ht="56.25" x14ac:dyDescent="0.2">
      <c r="A5" s="298" t="s">
        <v>45</v>
      </c>
      <c r="B5" s="300" t="s">
        <v>127</v>
      </c>
      <c r="C5" s="292" t="s">
        <v>71</v>
      </c>
      <c r="D5" s="105" t="s">
        <v>132</v>
      </c>
      <c r="E5" s="292" t="s">
        <v>53</v>
      </c>
      <c r="F5" s="292" t="s">
        <v>75</v>
      </c>
      <c r="G5" s="300" t="s">
        <v>45</v>
      </c>
      <c r="H5" s="300" t="s">
        <v>46</v>
      </c>
      <c r="I5" s="228"/>
      <c r="J5" s="292" t="s">
        <v>47</v>
      </c>
      <c r="K5" s="292" t="s">
        <v>70</v>
      </c>
      <c r="L5" s="105" t="s">
        <v>54</v>
      </c>
      <c r="M5" s="105" t="s">
        <v>52</v>
      </c>
      <c r="N5" s="302" t="s">
        <v>60</v>
      </c>
      <c r="O5" s="294" t="s">
        <v>48</v>
      </c>
    </row>
    <row r="6" spans="1:27" ht="22.5" x14ac:dyDescent="0.2">
      <c r="A6" s="299"/>
      <c r="B6" s="301"/>
      <c r="C6" s="293"/>
      <c r="D6" s="106" t="s">
        <v>49</v>
      </c>
      <c r="E6" s="293"/>
      <c r="F6" s="293"/>
      <c r="G6" s="301"/>
      <c r="H6" s="301"/>
      <c r="I6" s="229"/>
      <c r="J6" s="293"/>
      <c r="K6" s="293"/>
      <c r="L6" s="304" t="s">
        <v>49</v>
      </c>
      <c r="M6" s="304"/>
      <c r="N6" s="303"/>
      <c r="O6" s="295"/>
    </row>
    <row r="7" spans="1:27" ht="21.75" customHeight="1" x14ac:dyDescent="0.2">
      <c r="A7" s="100"/>
      <c r="B7" s="58"/>
      <c r="C7" s="50"/>
      <c r="D7" s="101"/>
      <c r="E7" s="101"/>
      <c r="F7" s="236"/>
      <c r="G7" s="237">
        <v>1</v>
      </c>
      <c r="H7" s="100" t="s">
        <v>59</v>
      </c>
      <c r="I7" s="256"/>
      <c r="J7" s="50">
        <v>0.29166666666666669</v>
      </c>
      <c r="K7" s="54" t="s">
        <v>73</v>
      </c>
      <c r="L7" s="101"/>
      <c r="M7" s="101">
        <f>J7+M$1</f>
        <v>0.29722222222222222</v>
      </c>
      <c r="N7" s="102">
        <f>J7+N$1</f>
        <v>0.31388888888888888</v>
      </c>
      <c r="O7" s="310" t="s">
        <v>156</v>
      </c>
      <c r="P7" s="112"/>
    </row>
    <row r="8" spans="1:27" ht="21.75" customHeight="1" x14ac:dyDescent="0.2">
      <c r="A8" s="100">
        <v>1</v>
      </c>
      <c r="B8" s="58" t="s">
        <v>56</v>
      </c>
      <c r="C8" s="50">
        <v>0.31944444444444442</v>
      </c>
      <c r="D8" s="101">
        <f t="shared" ref="D8:D16" si="0">C8+$J$1</f>
        <v>0.32916666666666666</v>
      </c>
      <c r="E8" s="101">
        <f>C8+O1</f>
        <v>0.34375</v>
      </c>
      <c r="F8" s="236" t="s">
        <v>74</v>
      </c>
      <c r="G8" s="237">
        <v>2</v>
      </c>
      <c r="H8" s="100" t="s">
        <v>57</v>
      </c>
      <c r="I8" s="256"/>
      <c r="J8" s="50">
        <v>0.35069444444444442</v>
      </c>
      <c r="K8" s="54" t="s">
        <v>74</v>
      </c>
      <c r="L8" s="101">
        <f>J8+L$1</f>
        <v>0.35486111111111107</v>
      </c>
      <c r="M8" s="101">
        <f>L8+M$1</f>
        <v>0.36041666666666661</v>
      </c>
      <c r="N8" s="102">
        <f>L8+N$1</f>
        <v>0.37708333333333327</v>
      </c>
      <c r="O8" s="310" t="s">
        <v>156</v>
      </c>
      <c r="P8" s="112"/>
    </row>
    <row r="9" spans="1:27" ht="21.75" customHeight="1" x14ac:dyDescent="0.2">
      <c r="A9" s="100">
        <v>2</v>
      </c>
      <c r="B9" s="58" t="s">
        <v>50</v>
      </c>
      <c r="C9" s="50">
        <v>0.38194444444444442</v>
      </c>
      <c r="D9" s="101">
        <f t="shared" si="0"/>
        <v>0.39166666666666666</v>
      </c>
      <c r="E9" s="103">
        <f>C9+P1</f>
        <v>0.40277777777777773</v>
      </c>
      <c r="F9" s="236" t="s">
        <v>73</v>
      </c>
      <c r="G9" s="237">
        <v>3</v>
      </c>
      <c r="H9" s="100" t="s">
        <v>59</v>
      </c>
      <c r="I9" s="256"/>
      <c r="J9" s="50">
        <v>0.41666666666666669</v>
      </c>
      <c r="K9" s="54" t="s">
        <v>73</v>
      </c>
      <c r="L9" s="101"/>
      <c r="M9" s="101">
        <f>J9+M$1</f>
        <v>0.42222222222222222</v>
      </c>
      <c r="N9" s="102">
        <f>J9+N$1</f>
        <v>0.43888888888888888</v>
      </c>
      <c r="O9" s="310" t="s">
        <v>156</v>
      </c>
      <c r="P9" s="112"/>
    </row>
    <row r="10" spans="1:27" ht="21.75" customHeight="1" x14ac:dyDescent="0.2">
      <c r="A10" s="100">
        <v>3</v>
      </c>
      <c r="B10" s="58" t="s">
        <v>56</v>
      </c>
      <c r="C10" s="50">
        <v>0.44444444444444442</v>
      </c>
      <c r="D10" s="101">
        <f t="shared" si="0"/>
        <v>0.45416666666666666</v>
      </c>
      <c r="E10" s="101">
        <f>P1</f>
        <v>2.0833333333333332E-2</v>
      </c>
      <c r="F10" s="236" t="s">
        <v>74</v>
      </c>
      <c r="G10" s="237">
        <v>4</v>
      </c>
      <c r="H10" s="100" t="s">
        <v>57</v>
      </c>
      <c r="I10" s="256"/>
      <c r="J10" s="50">
        <v>0.47569444444444442</v>
      </c>
      <c r="K10" s="54" t="s">
        <v>74</v>
      </c>
      <c r="L10" s="101">
        <f>J10+L$1</f>
        <v>0.47986111111111107</v>
      </c>
      <c r="M10" s="101">
        <f>L10+M$1</f>
        <v>0.48541666666666661</v>
      </c>
      <c r="N10" s="102">
        <f>L10+N$1</f>
        <v>0.50208333333333333</v>
      </c>
      <c r="O10" s="310" t="s">
        <v>156</v>
      </c>
      <c r="P10" s="112"/>
    </row>
    <row r="11" spans="1:27" ht="21.75" customHeight="1" x14ac:dyDescent="0.2">
      <c r="A11" s="100">
        <v>4</v>
      </c>
      <c r="B11" s="58" t="s">
        <v>50</v>
      </c>
      <c r="C11" s="50">
        <v>0.50694444444444442</v>
      </c>
      <c r="D11" s="101">
        <f t="shared" si="0"/>
        <v>0.51666666666666661</v>
      </c>
      <c r="E11" s="103">
        <f>C11+O1</f>
        <v>0.53125</v>
      </c>
      <c r="F11" s="236" t="s">
        <v>73</v>
      </c>
      <c r="G11" s="237">
        <v>5</v>
      </c>
      <c r="H11" s="100" t="s">
        <v>59</v>
      </c>
      <c r="I11" s="256"/>
      <c r="J11" s="50">
        <v>0.54166666666666663</v>
      </c>
      <c r="K11" s="54" t="s">
        <v>73</v>
      </c>
      <c r="L11" s="101"/>
      <c r="M11" s="101">
        <f>J11+M$1</f>
        <v>0.54722222222222217</v>
      </c>
      <c r="N11" s="102">
        <f>J11+N$1</f>
        <v>0.56388888888888888</v>
      </c>
      <c r="O11" s="310" t="s">
        <v>156</v>
      </c>
      <c r="P11" s="112"/>
    </row>
    <row r="12" spans="1:27" ht="21.75" customHeight="1" x14ac:dyDescent="0.2">
      <c r="A12" s="100">
        <v>5</v>
      </c>
      <c r="B12" s="58" t="s">
        <v>56</v>
      </c>
      <c r="C12" s="50">
        <v>0.56944444444444442</v>
      </c>
      <c r="D12" s="101">
        <f t="shared" si="0"/>
        <v>0.57916666666666661</v>
      </c>
      <c r="E12" s="101">
        <f>C12+O1</f>
        <v>0.59375</v>
      </c>
      <c r="F12" s="236" t="s">
        <v>74</v>
      </c>
      <c r="G12" s="237">
        <v>6</v>
      </c>
      <c r="H12" s="100" t="s">
        <v>57</v>
      </c>
      <c r="I12" s="256"/>
      <c r="J12" s="50">
        <v>0.60069444444444442</v>
      </c>
      <c r="K12" s="54" t="s">
        <v>74</v>
      </c>
      <c r="L12" s="101">
        <f>J12+L$1</f>
        <v>0.60486111111111107</v>
      </c>
      <c r="M12" s="101">
        <f>L12+M$1</f>
        <v>0.61041666666666661</v>
      </c>
      <c r="N12" s="102">
        <f>L12+N$1</f>
        <v>0.62708333333333333</v>
      </c>
      <c r="O12" s="310" t="s">
        <v>156</v>
      </c>
      <c r="P12" s="112"/>
    </row>
    <row r="13" spans="1:27" ht="21.75" customHeight="1" x14ac:dyDescent="0.2">
      <c r="A13" s="100">
        <v>6</v>
      </c>
      <c r="B13" s="58" t="s">
        <v>50</v>
      </c>
      <c r="C13" s="50">
        <v>0.63194444444444442</v>
      </c>
      <c r="D13" s="101">
        <f t="shared" si="0"/>
        <v>0.64166666666666661</v>
      </c>
      <c r="E13" s="103">
        <f>C13+P1</f>
        <v>0.65277777777777779</v>
      </c>
      <c r="F13" s="236" t="s">
        <v>73</v>
      </c>
      <c r="G13" s="237">
        <v>7</v>
      </c>
      <c r="H13" s="100" t="s">
        <v>59</v>
      </c>
      <c r="I13" s="256"/>
      <c r="J13" s="50">
        <v>0.66666666666666663</v>
      </c>
      <c r="K13" s="54" t="s">
        <v>73</v>
      </c>
      <c r="L13" s="101"/>
      <c r="M13" s="101">
        <f>J13+M$1</f>
        <v>0.67222222222222217</v>
      </c>
      <c r="N13" s="102">
        <f>J13+N$1</f>
        <v>0.68888888888888888</v>
      </c>
      <c r="O13" s="310" t="s">
        <v>156</v>
      </c>
      <c r="P13" s="112"/>
    </row>
    <row r="14" spans="1:27" ht="21.75" customHeight="1" x14ac:dyDescent="0.2">
      <c r="A14" s="100">
        <v>7</v>
      </c>
      <c r="B14" s="58" t="s">
        <v>56</v>
      </c>
      <c r="C14" s="50">
        <v>0.69444444444444442</v>
      </c>
      <c r="D14" s="101">
        <f t="shared" si="0"/>
        <v>0.70416666666666661</v>
      </c>
      <c r="E14" s="101">
        <f>C14+S4</f>
        <v>0.69444444444444442</v>
      </c>
      <c r="F14" s="236" t="s">
        <v>74</v>
      </c>
      <c r="G14" s="237">
        <v>8</v>
      </c>
      <c r="H14" s="100" t="s">
        <v>57</v>
      </c>
      <c r="I14" s="256"/>
      <c r="J14" s="50">
        <v>0.72569444444444442</v>
      </c>
      <c r="K14" s="54" t="s">
        <v>74</v>
      </c>
      <c r="L14" s="101">
        <f>J14+L$1</f>
        <v>0.72986111111111107</v>
      </c>
      <c r="M14" s="101">
        <f>L14+M$1</f>
        <v>0.73541666666666661</v>
      </c>
      <c r="N14" s="102">
        <f>L14+N$1</f>
        <v>0.75208333333333333</v>
      </c>
      <c r="O14" s="310" t="s">
        <v>156</v>
      </c>
      <c r="P14" s="112"/>
      <c r="Q14" s="112"/>
    </row>
    <row r="15" spans="1:27" ht="21.75" customHeight="1" x14ac:dyDescent="0.2">
      <c r="A15" s="100">
        <v>8</v>
      </c>
      <c r="B15" s="58" t="s">
        <v>50</v>
      </c>
      <c r="C15" s="50">
        <v>0.75694444444444442</v>
      </c>
      <c r="D15" s="101">
        <f t="shared" si="0"/>
        <v>0.76666666666666661</v>
      </c>
      <c r="E15" s="101">
        <v>0.85763888888888884</v>
      </c>
      <c r="F15" s="236" t="s">
        <v>73</v>
      </c>
      <c r="G15" s="237">
        <v>9</v>
      </c>
      <c r="H15" s="100" t="s">
        <v>59</v>
      </c>
      <c r="I15" s="256"/>
      <c r="J15" s="50">
        <v>0.79513888888888884</v>
      </c>
      <c r="K15" s="54" t="s">
        <v>73</v>
      </c>
      <c r="L15" s="101"/>
      <c r="M15" s="101">
        <f>J15+M$1</f>
        <v>0.80069444444444438</v>
      </c>
      <c r="N15" s="102">
        <f>J15+N$1</f>
        <v>0.81736111111111109</v>
      </c>
      <c r="O15" s="310" t="s">
        <v>156</v>
      </c>
      <c r="P15" s="112"/>
    </row>
    <row r="16" spans="1:27" ht="21.75" customHeight="1" x14ac:dyDescent="0.2">
      <c r="A16" s="100">
        <v>9</v>
      </c>
      <c r="B16" s="58" t="s">
        <v>56</v>
      </c>
      <c r="C16" s="50">
        <v>0.82291666666666663</v>
      </c>
      <c r="D16" s="101">
        <f t="shared" si="0"/>
        <v>0.83263888888888882</v>
      </c>
      <c r="E16" s="101">
        <f>C16+S6</f>
        <v>0.82291666666666663</v>
      </c>
      <c r="F16" s="236" t="s">
        <v>74</v>
      </c>
      <c r="G16" s="237">
        <v>10</v>
      </c>
      <c r="H16" s="100" t="s">
        <v>57</v>
      </c>
      <c r="I16" s="256"/>
      <c r="J16" s="50">
        <v>0.84027777777777779</v>
      </c>
      <c r="K16" s="54" t="s">
        <v>74</v>
      </c>
      <c r="L16" s="101"/>
      <c r="M16" s="171" t="s">
        <v>154</v>
      </c>
      <c r="N16" s="102"/>
      <c r="O16" s="310" t="s">
        <v>156</v>
      </c>
      <c r="P16" s="112"/>
    </row>
    <row r="17" spans="1:16" ht="21.75" customHeight="1" x14ac:dyDescent="0.2">
      <c r="A17" s="232"/>
      <c r="B17" s="59"/>
      <c r="C17" s="52"/>
      <c r="D17" s="104"/>
      <c r="E17" s="104"/>
      <c r="F17" s="238"/>
      <c r="G17" s="239"/>
      <c r="H17" s="233"/>
      <c r="I17" s="233"/>
      <c r="J17" s="52"/>
      <c r="K17" s="234"/>
      <c r="L17" s="104"/>
      <c r="M17" s="104"/>
      <c r="N17" s="235"/>
      <c r="O17" s="169"/>
      <c r="P17" s="112"/>
    </row>
  </sheetData>
  <mergeCells count="13">
    <mergeCell ref="O5:O6"/>
    <mergeCell ref="L6:M6"/>
    <mergeCell ref="A4:B4"/>
    <mergeCell ref="A5:A6"/>
    <mergeCell ref="B5:B6"/>
    <mergeCell ref="C5:C6"/>
    <mergeCell ref="E5:E6"/>
    <mergeCell ref="F5:F6"/>
    <mergeCell ref="G5:G6"/>
    <mergeCell ref="H5:H6"/>
    <mergeCell ref="J5:J6"/>
    <mergeCell ref="K5:K6"/>
    <mergeCell ref="N5:N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  <headerFooter>
    <oddFooter>&amp;Lagg: INVERNALE 2023-24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J180"/>
  <sheetViews>
    <sheetView topLeftCell="A13" workbookViewId="0">
      <selection activeCell="A2" sqref="A2:XFD2"/>
    </sheetView>
  </sheetViews>
  <sheetFormatPr defaultRowHeight="12.75" x14ac:dyDescent="0.2"/>
  <cols>
    <col min="1" max="1" width="5.42578125" style="91" customWidth="1"/>
    <col min="2" max="2" width="3.5703125" style="91" bestFit="1" customWidth="1"/>
    <col min="3" max="3" width="4.85546875" style="53" bestFit="1" customWidth="1"/>
    <col min="4" max="4" width="2.7109375" style="53" customWidth="1"/>
    <col min="5" max="5" width="3" style="90" bestFit="1" customWidth="1"/>
    <col min="6" max="6" width="5.85546875" style="91" customWidth="1"/>
    <col min="7" max="7" width="3.5703125" style="91" bestFit="1" customWidth="1"/>
    <col min="8" max="8" width="4.85546875" style="53" bestFit="1" customWidth="1"/>
    <col min="9" max="9" width="2.7109375" style="53" bestFit="1" customWidth="1"/>
    <col min="10" max="10" width="3" style="90" bestFit="1" customWidth="1"/>
    <col min="11" max="11" width="6" style="91" customWidth="1"/>
    <col min="12" max="12" width="3.5703125" style="91" bestFit="1" customWidth="1"/>
    <col min="13" max="13" width="4.85546875" style="90" bestFit="1" customWidth="1"/>
    <col min="14" max="14" width="3" style="90" bestFit="1" customWidth="1"/>
    <col min="15" max="15" width="3.140625" style="90" customWidth="1"/>
    <col min="16" max="16" width="6.28515625" style="91" customWidth="1"/>
    <col min="17" max="17" width="3.5703125" style="53" bestFit="1" customWidth="1"/>
    <col min="18" max="18" width="4.85546875" style="90" bestFit="1" customWidth="1"/>
    <col min="19" max="19" width="2.7109375" style="90" bestFit="1" customWidth="1"/>
    <col min="20" max="20" width="2.5703125" style="90" customWidth="1"/>
    <col min="21" max="21" width="5.7109375" style="53" customWidth="1"/>
    <col min="22" max="22" width="3.5703125" style="53" bestFit="1" customWidth="1"/>
    <col min="23" max="23" width="4.85546875" style="53" bestFit="1" customWidth="1"/>
    <col min="24" max="24" width="3" style="53" bestFit="1" customWidth="1"/>
    <col min="25" max="25" width="3" style="91" bestFit="1" customWidth="1"/>
    <col min="26" max="26" width="5.5703125" style="53" customWidth="1"/>
    <col min="27" max="27" width="3.5703125" style="91" bestFit="1" customWidth="1"/>
    <col min="28" max="28" width="4.85546875" style="53" bestFit="1" customWidth="1"/>
    <col min="29" max="30" width="3" style="53" bestFit="1" customWidth="1"/>
    <col min="31" max="31" width="5.28515625" style="91" customWidth="1"/>
    <col min="32" max="32" width="3.5703125" style="53" bestFit="1" customWidth="1"/>
    <col min="33" max="33" width="4.85546875" style="53" bestFit="1" customWidth="1"/>
    <col min="34" max="35" width="3" style="53" bestFit="1" customWidth="1"/>
    <col min="36" max="36" width="5.28515625" style="53" customWidth="1"/>
    <col min="37" max="37" width="3.5703125" style="53" bestFit="1" customWidth="1"/>
    <col min="38" max="38" width="4.85546875" style="53" bestFit="1" customWidth="1"/>
    <col min="39" max="40" width="3" style="53" bestFit="1" customWidth="1"/>
    <col min="41" max="41" width="4.42578125" style="53" customWidth="1"/>
    <col min="42" max="42" width="3.5703125" style="53" bestFit="1" customWidth="1"/>
    <col min="43" max="43" width="4.85546875" style="53" bestFit="1" customWidth="1"/>
    <col min="44" max="44" width="3" style="53" bestFit="1" customWidth="1"/>
    <col min="45" max="45" width="3" style="53" customWidth="1"/>
    <col min="46" max="46" width="4.7109375" style="53" bestFit="1" customWidth="1"/>
    <col min="47" max="47" width="3.5703125" style="53" bestFit="1" customWidth="1"/>
    <col min="48" max="48" width="4.85546875" style="53" bestFit="1" customWidth="1"/>
    <col min="49" max="50" width="3" style="53" bestFit="1" customWidth="1"/>
    <col min="51" max="51" width="9.140625" style="53"/>
    <col min="52" max="52" width="5.42578125" style="91" customWidth="1"/>
    <col min="53" max="53" width="4.5703125" style="91" customWidth="1"/>
    <col min="54" max="54" width="4.85546875" style="53" bestFit="1" customWidth="1"/>
    <col min="55" max="55" width="3" style="90" bestFit="1" customWidth="1"/>
    <col min="56" max="56" width="5.7109375" style="90" bestFit="1" customWidth="1"/>
    <col min="57" max="57" width="4.28515625" style="91" customWidth="1"/>
    <col min="58" max="58" width="5.28515625" style="91" bestFit="1" customWidth="1"/>
    <col min="59" max="59" width="3" style="53" bestFit="1" customWidth="1"/>
    <col min="60" max="60" width="5.7109375" style="90" bestFit="1" customWidth="1"/>
    <col min="61" max="61" width="3.5703125" style="90" bestFit="1" customWidth="1"/>
    <col min="62" max="62" width="5.28515625" style="91" bestFit="1" customWidth="1"/>
    <col min="63" max="63" width="3" style="91" bestFit="1" customWidth="1"/>
    <col min="64" max="64" width="5.7109375" style="90" bestFit="1" customWidth="1"/>
    <col min="65" max="65" width="3.5703125" style="90" bestFit="1" customWidth="1"/>
    <col min="66" max="66" width="4.85546875" style="90" bestFit="1" customWidth="1"/>
    <col min="67" max="67" width="3" style="91" bestFit="1" customWidth="1"/>
    <col min="68" max="68" width="4.7109375" style="53" bestFit="1" customWidth="1"/>
    <col min="69" max="69" width="3.5703125" style="90" bestFit="1" customWidth="1"/>
    <col min="70" max="70" width="4.85546875" style="90" bestFit="1" customWidth="1"/>
    <col min="71" max="71" width="3" style="90" bestFit="1" customWidth="1"/>
    <col min="72" max="72" width="4.7109375" style="91" bestFit="1" customWidth="1"/>
    <col min="73" max="73" width="4" style="53" bestFit="1" customWidth="1"/>
    <col min="74" max="74" width="4.85546875" style="53" bestFit="1" customWidth="1"/>
    <col min="75" max="75" width="3" style="53" bestFit="1" customWidth="1"/>
    <col min="76" max="76" width="4.7109375" style="91" bestFit="1" customWidth="1"/>
    <col min="77" max="77" width="3.5703125" style="53" bestFit="1" customWidth="1"/>
    <col min="78" max="78" width="4.85546875" style="53" bestFit="1" customWidth="1"/>
    <col min="79" max="79" width="3" style="53" bestFit="1" customWidth="1"/>
    <col min="80" max="80" width="4.7109375" style="91" bestFit="1" customWidth="1"/>
    <col min="81" max="81" width="3.5703125" style="53" bestFit="1" customWidth="1"/>
    <col min="82" max="82" width="4.85546875" style="53" bestFit="1" customWidth="1"/>
    <col min="83" max="83" width="3" style="53" bestFit="1" customWidth="1"/>
    <col min="84" max="84" width="4.7109375" style="91" bestFit="1" customWidth="1"/>
    <col min="85" max="85" width="3.5703125" style="53" bestFit="1" customWidth="1"/>
    <col min="86" max="86" width="4.85546875" style="53" bestFit="1" customWidth="1"/>
    <col min="87" max="87" width="3" style="53" bestFit="1" customWidth="1"/>
    <col min="88" max="88" width="3.7109375" style="91" bestFit="1" customWidth="1"/>
    <col min="89" max="89" width="3.5703125" style="53" bestFit="1" customWidth="1"/>
    <col min="90" max="90" width="4.85546875" style="53" bestFit="1" customWidth="1"/>
    <col min="91" max="91" width="3" style="53" bestFit="1" customWidth="1"/>
    <col min="92" max="92" width="4" style="53" bestFit="1" customWidth="1"/>
    <col min="93" max="16384" width="9.140625" style="53"/>
  </cols>
  <sheetData>
    <row r="1" spans="1:88" ht="21" customHeight="1" x14ac:dyDescent="0.2">
      <c r="A1" s="173"/>
      <c r="B1" s="92"/>
      <c r="C1" s="174"/>
      <c r="D1" s="174"/>
      <c r="E1" s="174"/>
      <c r="F1" s="174"/>
      <c r="G1" s="174"/>
      <c r="H1" s="174"/>
      <c r="I1" s="174"/>
      <c r="J1" s="94"/>
      <c r="K1" s="174"/>
      <c r="L1" s="174"/>
      <c r="M1" s="53"/>
      <c r="N1" s="53"/>
      <c r="O1" s="53"/>
      <c r="P1" s="53"/>
      <c r="R1" s="53"/>
      <c r="S1" s="53"/>
      <c r="T1" s="53"/>
      <c r="Y1" s="53"/>
      <c r="AA1" s="53"/>
      <c r="AE1" s="53"/>
      <c r="AZ1" s="53"/>
      <c r="BA1" s="53"/>
      <c r="BC1" s="53"/>
      <c r="BD1" s="53"/>
      <c r="BE1" s="53"/>
      <c r="BF1" s="53"/>
      <c r="BH1" s="53"/>
      <c r="BI1" s="53"/>
      <c r="BJ1" s="53"/>
      <c r="BK1" s="53"/>
      <c r="BL1" s="53"/>
      <c r="BM1" s="53"/>
      <c r="BN1" s="53"/>
      <c r="BO1" s="53"/>
      <c r="BQ1" s="53"/>
      <c r="BR1" s="53"/>
      <c r="BS1" s="53"/>
      <c r="BT1" s="53"/>
      <c r="BX1" s="53"/>
      <c r="CB1" s="53"/>
      <c r="CF1" s="53"/>
      <c r="CJ1" s="53"/>
    </row>
    <row r="2" spans="1:88" ht="33" customHeight="1" x14ac:dyDescent="0.2">
      <c r="A2" s="175" t="s">
        <v>136</v>
      </c>
      <c r="B2" s="92"/>
      <c r="C2" s="8"/>
      <c r="D2" s="8"/>
      <c r="E2" s="174"/>
      <c r="F2" s="174"/>
      <c r="G2" s="174"/>
      <c r="H2" s="267">
        <v>104</v>
      </c>
      <c r="I2" s="267"/>
      <c r="J2" s="267"/>
      <c r="K2" s="267"/>
      <c r="L2" s="7"/>
      <c r="M2" s="53"/>
      <c r="N2" s="53"/>
      <c r="O2" s="53"/>
      <c r="P2" s="53"/>
      <c r="R2" s="53"/>
      <c r="S2" s="53"/>
      <c r="T2" s="51"/>
      <c r="U2" s="85"/>
      <c r="V2" s="85"/>
      <c r="W2" s="86"/>
      <c r="X2" s="86"/>
      <c r="Y2" s="87"/>
      <c r="Z2" s="87"/>
      <c r="AA2" s="51"/>
      <c r="AE2" s="53"/>
      <c r="AZ2" s="53"/>
      <c r="BA2" s="53"/>
      <c r="BC2" s="53"/>
      <c r="BD2" s="53"/>
      <c r="BE2" s="53"/>
      <c r="BF2" s="53"/>
      <c r="BH2" s="53"/>
      <c r="BI2" s="53"/>
      <c r="BJ2" s="53"/>
      <c r="BK2" s="53"/>
      <c r="BL2" s="53"/>
      <c r="BM2" s="53"/>
      <c r="BN2" s="53"/>
      <c r="BO2" s="53"/>
      <c r="BQ2" s="53"/>
      <c r="BR2" s="53"/>
      <c r="BS2" s="53"/>
      <c r="BT2" s="53"/>
      <c r="BX2" s="53"/>
      <c r="CB2" s="53"/>
      <c r="CF2" s="53"/>
      <c r="CJ2" s="53"/>
    </row>
    <row r="3" spans="1:88" ht="39.75" customHeight="1" thickBot="1" x14ac:dyDescent="0.25">
      <c r="A3" s="113" t="s">
        <v>137</v>
      </c>
      <c r="B3" s="113"/>
      <c r="C3" s="85"/>
      <c r="D3" s="85"/>
      <c r="E3" s="85"/>
      <c r="F3" s="87"/>
      <c r="G3" s="87"/>
      <c r="H3" s="85"/>
      <c r="I3" s="85"/>
      <c r="J3" s="85"/>
      <c r="K3" s="87"/>
      <c r="L3" s="87"/>
      <c r="M3" s="85"/>
      <c r="N3" s="85"/>
      <c r="O3" s="85"/>
      <c r="P3" s="87"/>
      <c r="Q3" s="87"/>
      <c r="R3" s="85"/>
      <c r="S3" s="85"/>
      <c r="T3" s="85"/>
      <c r="U3" s="87"/>
      <c r="V3" s="87"/>
      <c r="W3" s="85"/>
      <c r="X3" s="85"/>
      <c r="Y3" s="85"/>
      <c r="Z3" s="87"/>
      <c r="AA3" s="87"/>
      <c r="AB3" s="85"/>
      <c r="AC3" s="85"/>
      <c r="AD3" s="85"/>
      <c r="AE3" s="87"/>
      <c r="AF3" s="87"/>
      <c r="AG3" s="85"/>
      <c r="AH3" s="85"/>
      <c r="AI3" s="85"/>
      <c r="AJ3" s="87"/>
      <c r="AK3" s="87"/>
      <c r="AL3" s="85"/>
      <c r="AM3" s="85"/>
      <c r="AN3" s="85"/>
      <c r="AO3" s="87"/>
      <c r="AP3" s="87"/>
      <c r="AQ3" s="85"/>
      <c r="AR3" s="85"/>
      <c r="AS3" s="85"/>
      <c r="AT3" s="87"/>
      <c r="AU3" s="87"/>
      <c r="AV3" s="85"/>
      <c r="AW3" s="85"/>
      <c r="AX3" s="85"/>
      <c r="AZ3" s="53"/>
      <c r="BA3" s="53"/>
      <c r="BC3" s="53"/>
      <c r="BD3" s="53"/>
      <c r="BE3" s="53"/>
      <c r="BF3" s="53"/>
      <c r="BH3" s="53"/>
      <c r="BI3" s="53"/>
      <c r="BJ3" s="53"/>
      <c r="BK3" s="53"/>
      <c r="BL3" s="53"/>
      <c r="BM3" s="53"/>
      <c r="BN3" s="53"/>
      <c r="BO3" s="53"/>
      <c r="BQ3" s="53"/>
      <c r="BR3" s="53"/>
      <c r="BS3" s="53"/>
      <c r="BT3" s="53"/>
      <c r="BX3" s="53"/>
      <c r="CB3" s="53"/>
      <c r="CF3" s="53"/>
      <c r="CJ3" s="53"/>
    </row>
    <row r="4" spans="1:88" ht="45" customHeight="1" thickBot="1" x14ac:dyDescent="0.25">
      <c r="A4" s="305" t="s">
        <v>61</v>
      </c>
      <c r="B4" s="307"/>
      <c r="C4" s="114" t="s">
        <v>62</v>
      </c>
      <c r="D4" s="115" t="s">
        <v>44</v>
      </c>
      <c r="E4" s="115" t="s">
        <v>133</v>
      </c>
      <c r="F4" s="305" t="s">
        <v>61</v>
      </c>
      <c r="G4" s="307"/>
      <c r="H4" s="114" t="s">
        <v>62</v>
      </c>
      <c r="I4" s="115" t="s">
        <v>44</v>
      </c>
      <c r="J4" s="115" t="s">
        <v>133</v>
      </c>
      <c r="K4" s="305" t="s">
        <v>61</v>
      </c>
      <c r="L4" s="307"/>
      <c r="M4" s="114" t="s">
        <v>62</v>
      </c>
      <c r="N4" s="115" t="s">
        <v>44</v>
      </c>
      <c r="O4" s="115" t="s">
        <v>133</v>
      </c>
      <c r="P4" s="305" t="s">
        <v>61</v>
      </c>
      <c r="Q4" s="307"/>
      <c r="R4" s="114" t="s">
        <v>62</v>
      </c>
      <c r="S4" s="115" t="s">
        <v>44</v>
      </c>
      <c r="T4" s="115" t="s">
        <v>133</v>
      </c>
      <c r="U4" s="308" t="s">
        <v>61</v>
      </c>
      <c r="V4" s="309"/>
      <c r="W4" s="114" t="s">
        <v>62</v>
      </c>
      <c r="X4" s="115" t="s">
        <v>44</v>
      </c>
      <c r="Y4" s="115" t="s">
        <v>133</v>
      </c>
      <c r="Z4" s="305" t="s">
        <v>61</v>
      </c>
      <c r="AA4" s="306"/>
      <c r="AB4" s="114" t="s">
        <v>62</v>
      </c>
      <c r="AC4" s="115" t="s">
        <v>44</v>
      </c>
      <c r="AD4" s="115" t="s">
        <v>133</v>
      </c>
      <c r="AE4" s="305" t="s">
        <v>61</v>
      </c>
      <c r="AF4" s="306"/>
      <c r="AG4" s="114" t="s">
        <v>62</v>
      </c>
      <c r="AH4" s="115" t="s">
        <v>44</v>
      </c>
      <c r="AI4" s="115" t="s">
        <v>133</v>
      </c>
      <c r="AJ4" s="305" t="s">
        <v>61</v>
      </c>
      <c r="AK4" s="306"/>
      <c r="AL4" s="114" t="s">
        <v>62</v>
      </c>
      <c r="AM4" s="115" t="s">
        <v>44</v>
      </c>
      <c r="AN4" s="115" t="s">
        <v>133</v>
      </c>
      <c r="AO4" s="305" t="s">
        <v>61</v>
      </c>
      <c r="AP4" s="306"/>
      <c r="AQ4" s="114" t="s">
        <v>62</v>
      </c>
      <c r="AR4" s="115" t="s">
        <v>44</v>
      </c>
      <c r="AS4" s="115" t="s">
        <v>133</v>
      </c>
      <c r="AT4" s="305" t="s">
        <v>61</v>
      </c>
      <c r="AU4" s="306"/>
      <c r="AV4" s="114" t="s">
        <v>62</v>
      </c>
      <c r="AW4" s="115" t="s">
        <v>44</v>
      </c>
      <c r="AX4" s="176" t="s">
        <v>133</v>
      </c>
      <c r="AZ4" s="53"/>
      <c r="BA4" s="53"/>
      <c r="BC4" s="53"/>
      <c r="BD4" s="53"/>
      <c r="BE4" s="53"/>
      <c r="BF4" s="53"/>
      <c r="BH4" s="53"/>
      <c r="BI4" s="53"/>
      <c r="BJ4" s="53"/>
      <c r="BK4" s="53"/>
      <c r="BL4" s="53"/>
      <c r="BM4" s="53"/>
      <c r="BN4" s="53"/>
      <c r="BO4" s="53"/>
      <c r="BQ4" s="53"/>
      <c r="BR4" s="53"/>
      <c r="BS4" s="53"/>
      <c r="BT4" s="53"/>
      <c r="BX4" s="53"/>
      <c r="CB4" s="53"/>
      <c r="CF4" s="53"/>
      <c r="CJ4" s="53"/>
    </row>
    <row r="5" spans="1:88" ht="15.75" customHeight="1" x14ac:dyDescent="0.2">
      <c r="A5" s="116">
        <v>45544</v>
      </c>
      <c r="B5" s="126" t="s">
        <v>63</v>
      </c>
      <c r="C5" s="118" t="s">
        <v>44</v>
      </c>
      <c r="D5" s="119">
        <v>1</v>
      </c>
      <c r="E5" s="119"/>
      <c r="F5" s="120">
        <v>45200</v>
      </c>
      <c r="G5" s="121" t="s">
        <v>68</v>
      </c>
      <c r="H5" s="118" t="s">
        <v>44</v>
      </c>
      <c r="I5" s="119">
        <v>1</v>
      </c>
      <c r="J5" s="119"/>
      <c r="K5" s="120">
        <v>45231</v>
      </c>
      <c r="L5" s="156" t="s">
        <v>66</v>
      </c>
      <c r="M5" s="118"/>
      <c r="N5" s="118"/>
      <c r="O5" s="119"/>
      <c r="P5" s="120">
        <v>45261</v>
      </c>
      <c r="Q5" s="124" t="s">
        <v>64</v>
      </c>
      <c r="R5" s="118"/>
      <c r="S5" s="118"/>
      <c r="T5" s="119"/>
      <c r="U5" s="120">
        <v>45292</v>
      </c>
      <c r="V5" s="155" t="s">
        <v>65</v>
      </c>
      <c r="W5" s="122"/>
      <c r="X5" s="122"/>
      <c r="Y5" s="123"/>
      <c r="Z5" s="120">
        <v>45323</v>
      </c>
      <c r="AA5" s="121" t="s">
        <v>69</v>
      </c>
      <c r="AB5" s="118" t="s">
        <v>133</v>
      </c>
      <c r="AC5" s="119"/>
      <c r="AD5" s="119">
        <v>1</v>
      </c>
      <c r="AE5" s="120">
        <v>45352</v>
      </c>
      <c r="AF5" s="121" t="s">
        <v>69</v>
      </c>
      <c r="AG5" s="118" t="s">
        <v>133</v>
      </c>
      <c r="AH5" s="119"/>
      <c r="AI5" s="119">
        <v>1</v>
      </c>
      <c r="AJ5" s="120">
        <v>45383</v>
      </c>
      <c r="AK5" s="121" t="s">
        <v>68</v>
      </c>
      <c r="AL5" s="118" t="s">
        <v>44</v>
      </c>
      <c r="AM5" s="119">
        <v>1</v>
      </c>
      <c r="AN5" s="119"/>
      <c r="AO5" s="127">
        <v>45413</v>
      </c>
      <c r="AP5" s="156" t="s">
        <v>67</v>
      </c>
      <c r="AQ5" s="122"/>
      <c r="AR5" s="151"/>
      <c r="AS5" s="128"/>
      <c r="AT5" s="120">
        <v>45444</v>
      </c>
      <c r="AU5" s="124" t="s">
        <v>64</v>
      </c>
      <c r="AV5" s="118"/>
      <c r="AW5" s="203"/>
      <c r="AX5" s="129"/>
      <c r="AZ5" s="53"/>
      <c r="BA5" s="53"/>
      <c r="BC5" s="53"/>
      <c r="BD5" s="53"/>
      <c r="BE5" s="53"/>
      <c r="BF5" s="53"/>
      <c r="BH5" s="53"/>
      <c r="BI5" s="53"/>
      <c r="BJ5" s="53"/>
      <c r="BK5" s="53"/>
      <c r="BL5" s="53"/>
      <c r="BM5" s="53"/>
      <c r="BN5" s="53"/>
      <c r="BO5" s="53"/>
      <c r="BQ5" s="53"/>
      <c r="BR5" s="53"/>
      <c r="BS5" s="53"/>
      <c r="BT5" s="53"/>
      <c r="BX5" s="53"/>
      <c r="CB5" s="53"/>
      <c r="CF5" s="53"/>
      <c r="CJ5" s="53"/>
    </row>
    <row r="6" spans="1:88" ht="15.75" customHeight="1" x14ac:dyDescent="0.2">
      <c r="A6" s="116">
        <v>45179</v>
      </c>
      <c r="B6" s="126" t="s">
        <v>68</v>
      </c>
      <c r="C6" s="118" t="s">
        <v>44</v>
      </c>
      <c r="D6" s="119">
        <v>1</v>
      </c>
      <c r="E6" s="119"/>
      <c r="F6" s="127">
        <v>45201</v>
      </c>
      <c r="G6" s="121" t="s">
        <v>65</v>
      </c>
      <c r="H6" s="118" t="s">
        <v>44</v>
      </c>
      <c r="I6" s="119">
        <v>1</v>
      </c>
      <c r="J6" s="119"/>
      <c r="K6" s="127">
        <v>45232</v>
      </c>
      <c r="L6" s="121" t="s">
        <v>69</v>
      </c>
      <c r="M6" s="118" t="s">
        <v>133</v>
      </c>
      <c r="N6" s="119"/>
      <c r="O6" s="119">
        <v>1</v>
      </c>
      <c r="P6" s="127">
        <v>45262</v>
      </c>
      <c r="Q6" s="121" t="s">
        <v>63</v>
      </c>
      <c r="R6" s="118" t="s">
        <v>44</v>
      </c>
      <c r="S6" s="119">
        <v>1</v>
      </c>
      <c r="T6" s="119"/>
      <c r="U6" s="127">
        <v>45293</v>
      </c>
      <c r="V6" s="121" t="s">
        <v>67</v>
      </c>
      <c r="W6" s="118" t="s">
        <v>44</v>
      </c>
      <c r="X6" s="119">
        <v>1</v>
      </c>
      <c r="Y6" s="119"/>
      <c r="Z6" s="127">
        <v>45324</v>
      </c>
      <c r="AA6" s="124" t="s">
        <v>64</v>
      </c>
      <c r="AB6" s="118"/>
      <c r="AC6" s="118"/>
      <c r="AD6" s="119"/>
      <c r="AE6" s="127">
        <v>45353</v>
      </c>
      <c r="AF6" s="124" t="s">
        <v>64</v>
      </c>
      <c r="AG6" s="118"/>
      <c r="AH6" s="118"/>
      <c r="AI6" s="119"/>
      <c r="AJ6" s="127">
        <v>45384</v>
      </c>
      <c r="AK6" s="121" t="s">
        <v>65</v>
      </c>
      <c r="AL6" s="118" t="s">
        <v>44</v>
      </c>
      <c r="AM6" s="119">
        <v>1</v>
      </c>
      <c r="AN6" s="119"/>
      <c r="AO6" s="127">
        <v>45414</v>
      </c>
      <c r="AP6" s="121" t="s">
        <v>66</v>
      </c>
      <c r="AQ6" s="118" t="s">
        <v>44</v>
      </c>
      <c r="AR6" s="119">
        <v>1</v>
      </c>
      <c r="AS6" s="119"/>
      <c r="AT6" s="127">
        <v>45445</v>
      </c>
      <c r="AU6" s="156" t="s">
        <v>63</v>
      </c>
      <c r="AV6" s="122"/>
      <c r="AW6" s="151"/>
      <c r="AX6" s="125"/>
      <c r="AZ6" s="53"/>
      <c r="BA6" s="53"/>
      <c r="BC6" s="53"/>
      <c r="BD6" s="53"/>
      <c r="BE6" s="53"/>
      <c r="BF6" s="53"/>
      <c r="BH6" s="53"/>
      <c r="BI6" s="53"/>
      <c r="BJ6" s="53"/>
      <c r="BK6" s="53"/>
      <c r="BL6" s="53"/>
      <c r="BM6" s="53"/>
      <c r="BN6" s="53"/>
      <c r="BO6" s="53"/>
      <c r="BQ6" s="53"/>
      <c r="BR6" s="53"/>
      <c r="BS6" s="53"/>
      <c r="BT6" s="53"/>
      <c r="BX6" s="53"/>
      <c r="CB6" s="53"/>
      <c r="CF6" s="53"/>
      <c r="CJ6" s="53"/>
    </row>
    <row r="7" spans="1:88" x14ac:dyDescent="0.2">
      <c r="A7" s="116">
        <v>45180</v>
      </c>
      <c r="B7" s="126" t="s">
        <v>65</v>
      </c>
      <c r="C7" s="118" t="s">
        <v>44</v>
      </c>
      <c r="D7" s="119">
        <v>1</v>
      </c>
      <c r="E7" s="119"/>
      <c r="F7" s="127">
        <v>45202</v>
      </c>
      <c r="G7" s="121" t="s">
        <v>67</v>
      </c>
      <c r="H7" s="118" t="s">
        <v>44</v>
      </c>
      <c r="I7" s="119">
        <v>1</v>
      </c>
      <c r="J7" s="119"/>
      <c r="K7" s="127">
        <v>45233</v>
      </c>
      <c r="L7" s="124" t="s">
        <v>64</v>
      </c>
      <c r="M7" s="118"/>
      <c r="N7" s="118"/>
      <c r="O7" s="119"/>
      <c r="P7" s="127">
        <v>45263</v>
      </c>
      <c r="Q7" s="121" t="s">
        <v>68</v>
      </c>
      <c r="R7" s="118" t="s">
        <v>44</v>
      </c>
      <c r="S7" s="119">
        <v>1</v>
      </c>
      <c r="T7" s="119"/>
      <c r="U7" s="127">
        <v>45294</v>
      </c>
      <c r="V7" s="121" t="s">
        <v>66</v>
      </c>
      <c r="W7" s="118" t="s">
        <v>44</v>
      </c>
      <c r="X7" s="119">
        <v>1</v>
      </c>
      <c r="Y7" s="119"/>
      <c r="Z7" s="127">
        <v>45325</v>
      </c>
      <c r="AA7" s="121" t="s">
        <v>63</v>
      </c>
      <c r="AB7" s="118" t="s">
        <v>44</v>
      </c>
      <c r="AC7" s="119">
        <v>1</v>
      </c>
      <c r="AD7" s="119"/>
      <c r="AE7" s="127">
        <v>45354</v>
      </c>
      <c r="AF7" s="121" t="s">
        <v>63</v>
      </c>
      <c r="AG7" s="118" t="s">
        <v>44</v>
      </c>
      <c r="AH7" s="119">
        <v>1</v>
      </c>
      <c r="AI7" s="119"/>
      <c r="AJ7" s="127">
        <v>45385</v>
      </c>
      <c r="AK7" s="121" t="s">
        <v>67</v>
      </c>
      <c r="AL7" s="118" t="s">
        <v>44</v>
      </c>
      <c r="AM7" s="119">
        <v>1</v>
      </c>
      <c r="AN7" s="119"/>
      <c r="AO7" s="127">
        <v>45415</v>
      </c>
      <c r="AP7" s="121" t="s">
        <v>69</v>
      </c>
      <c r="AQ7" s="118" t="s">
        <v>133</v>
      </c>
      <c r="AR7" s="119"/>
      <c r="AS7" s="119">
        <v>1</v>
      </c>
      <c r="AT7" s="127">
        <v>45446</v>
      </c>
      <c r="AU7" s="121" t="s">
        <v>68</v>
      </c>
      <c r="AV7" s="118" t="s">
        <v>44</v>
      </c>
      <c r="AW7" s="119">
        <v>1</v>
      </c>
      <c r="AX7" s="129"/>
      <c r="AZ7" s="53"/>
      <c r="BA7" s="53"/>
      <c r="BC7" s="53"/>
      <c r="BD7" s="53"/>
      <c r="BE7" s="53"/>
      <c r="BF7" s="53"/>
      <c r="BH7" s="53"/>
      <c r="BI7" s="53"/>
      <c r="BJ7" s="53"/>
      <c r="BK7" s="53"/>
      <c r="BL7" s="53"/>
      <c r="BM7" s="53"/>
      <c r="BN7" s="53"/>
      <c r="BO7" s="53"/>
      <c r="BQ7" s="53"/>
      <c r="BR7" s="53"/>
      <c r="BS7" s="53"/>
      <c r="BT7" s="53"/>
      <c r="BX7" s="53"/>
      <c r="CB7" s="53"/>
      <c r="CF7" s="53"/>
      <c r="CJ7" s="53"/>
    </row>
    <row r="8" spans="1:88" ht="14.25" customHeight="1" x14ac:dyDescent="0.2">
      <c r="A8" s="116">
        <v>45181</v>
      </c>
      <c r="B8" s="126" t="s">
        <v>67</v>
      </c>
      <c r="C8" s="118" t="s">
        <v>44</v>
      </c>
      <c r="D8" s="119">
        <v>1</v>
      </c>
      <c r="E8" s="119"/>
      <c r="F8" s="127">
        <v>45203</v>
      </c>
      <c r="G8" s="121" t="s">
        <v>66</v>
      </c>
      <c r="H8" s="118" t="s">
        <v>44</v>
      </c>
      <c r="I8" s="119">
        <v>1</v>
      </c>
      <c r="J8" s="119"/>
      <c r="K8" s="127">
        <v>45234</v>
      </c>
      <c r="L8" s="121" t="s">
        <v>63</v>
      </c>
      <c r="M8" s="118" t="s">
        <v>44</v>
      </c>
      <c r="N8" s="119">
        <v>1</v>
      </c>
      <c r="O8" s="119"/>
      <c r="P8" s="127">
        <v>45264</v>
      </c>
      <c r="Q8" s="121" t="s">
        <v>65</v>
      </c>
      <c r="R8" s="118" t="s">
        <v>44</v>
      </c>
      <c r="S8" s="119">
        <v>1</v>
      </c>
      <c r="T8" s="119"/>
      <c r="U8" s="127">
        <v>45295</v>
      </c>
      <c r="V8" s="121" t="s">
        <v>69</v>
      </c>
      <c r="W8" s="118" t="s">
        <v>133</v>
      </c>
      <c r="X8" s="119"/>
      <c r="Y8" s="119">
        <v>1</v>
      </c>
      <c r="Z8" s="127">
        <v>45326</v>
      </c>
      <c r="AA8" s="121" t="s">
        <v>68</v>
      </c>
      <c r="AB8" s="118" t="s">
        <v>44</v>
      </c>
      <c r="AC8" s="119">
        <v>1</v>
      </c>
      <c r="AD8" s="119"/>
      <c r="AE8" s="127">
        <v>45355</v>
      </c>
      <c r="AF8" s="121" t="s">
        <v>68</v>
      </c>
      <c r="AG8" s="118" t="s">
        <v>44</v>
      </c>
      <c r="AH8" s="119">
        <v>1</v>
      </c>
      <c r="AI8" s="119"/>
      <c r="AJ8" s="127">
        <v>45386</v>
      </c>
      <c r="AK8" s="121" t="s">
        <v>66</v>
      </c>
      <c r="AL8" s="118" t="s">
        <v>44</v>
      </c>
      <c r="AM8" s="119">
        <v>1</v>
      </c>
      <c r="AN8" s="119"/>
      <c r="AO8" s="127">
        <v>45416</v>
      </c>
      <c r="AP8" s="124" t="s">
        <v>64</v>
      </c>
      <c r="AQ8" s="118"/>
      <c r="AR8" s="118"/>
      <c r="AS8" s="119"/>
      <c r="AT8" s="127">
        <v>45447</v>
      </c>
      <c r="AU8" s="121" t="s">
        <v>65</v>
      </c>
      <c r="AV8" s="118" t="s">
        <v>44</v>
      </c>
      <c r="AW8" s="119">
        <v>1</v>
      </c>
      <c r="AX8" s="129"/>
      <c r="AZ8" s="53"/>
      <c r="BA8" s="53"/>
      <c r="BC8" s="53"/>
      <c r="BD8" s="53"/>
      <c r="BE8" s="53"/>
      <c r="BF8" s="53"/>
      <c r="BH8" s="53"/>
      <c r="BI8" s="53"/>
      <c r="BJ8" s="53"/>
      <c r="BK8" s="53"/>
      <c r="BL8" s="53"/>
      <c r="BM8" s="53"/>
      <c r="BN8" s="53"/>
      <c r="BO8" s="53"/>
      <c r="BQ8" s="53"/>
      <c r="BR8" s="53"/>
      <c r="BS8" s="53"/>
      <c r="BT8" s="53"/>
      <c r="BX8" s="53"/>
      <c r="CB8" s="53"/>
      <c r="CF8" s="53"/>
      <c r="CJ8" s="53"/>
    </row>
    <row r="9" spans="1:88" ht="14.25" customHeight="1" x14ac:dyDescent="0.2">
      <c r="A9" s="116">
        <v>45182</v>
      </c>
      <c r="B9" s="126" t="s">
        <v>66</v>
      </c>
      <c r="C9" s="118" t="s">
        <v>44</v>
      </c>
      <c r="D9" s="119">
        <v>1</v>
      </c>
      <c r="E9" s="119"/>
      <c r="F9" s="127">
        <v>45204</v>
      </c>
      <c r="G9" s="121" t="s">
        <v>69</v>
      </c>
      <c r="H9" s="118" t="s">
        <v>133</v>
      </c>
      <c r="I9" s="119"/>
      <c r="J9" s="119">
        <v>1</v>
      </c>
      <c r="K9" s="127">
        <v>45235</v>
      </c>
      <c r="L9" s="121" t="s">
        <v>68</v>
      </c>
      <c r="M9" s="118" t="s">
        <v>44</v>
      </c>
      <c r="N9" s="119">
        <v>1</v>
      </c>
      <c r="O9" s="119"/>
      <c r="P9" s="127">
        <v>45265</v>
      </c>
      <c r="Q9" s="121" t="s">
        <v>67</v>
      </c>
      <c r="R9" s="118" t="s">
        <v>44</v>
      </c>
      <c r="S9" s="119">
        <v>1</v>
      </c>
      <c r="T9" s="119"/>
      <c r="U9" s="127">
        <v>45296</v>
      </c>
      <c r="V9" s="124" t="s">
        <v>64</v>
      </c>
      <c r="W9" s="118"/>
      <c r="X9" s="118"/>
      <c r="Y9" s="119"/>
      <c r="Z9" s="127">
        <v>45327</v>
      </c>
      <c r="AA9" s="121" t="s">
        <v>65</v>
      </c>
      <c r="AB9" s="118" t="s">
        <v>44</v>
      </c>
      <c r="AC9" s="119">
        <v>1</v>
      </c>
      <c r="AD9" s="119"/>
      <c r="AE9" s="127">
        <v>45356</v>
      </c>
      <c r="AF9" s="121" t="s">
        <v>65</v>
      </c>
      <c r="AG9" s="118" t="s">
        <v>44</v>
      </c>
      <c r="AH9" s="119">
        <v>1</v>
      </c>
      <c r="AI9" s="119"/>
      <c r="AJ9" s="127">
        <v>45387</v>
      </c>
      <c r="AK9" s="121" t="s">
        <v>69</v>
      </c>
      <c r="AL9" s="118" t="s">
        <v>133</v>
      </c>
      <c r="AM9" s="119"/>
      <c r="AN9" s="119">
        <v>1</v>
      </c>
      <c r="AO9" s="127">
        <v>45417</v>
      </c>
      <c r="AP9" s="121" t="s">
        <v>63</v>
      </c>
      <c r="AQ9" s="118" t="s">
        <v>44</v>
      </c>
      <c r="AR9" s="119">
        <v>1</v>
      </c>
      <c r="AS9" s="119"/>
      <c r="AT9" s="127">
        <v>45448</v>
      </c>
      <c r="AU9" s="121" t="s">
        <v>67</v>
      </c>
      <c r="AV9" s="118" t="s">
        <v>44</v>
      </c>
      <c r="AW9" s="119">
        <v>1</v>
      </c>
      <c r="AX9" s="129"/>
      <c r="AZ9" s="53"/>
      <c r="BA9" s="53"/>
      <c r="BC9" s="53"/>
      <c r="BD9" s="53"/>
      <c r="BE9" s="53"/>
      <c r="BF9" s="53"/>
      <c r="BH9" s="53"/>
      <c r="BI9" s="53"/>
      <c r="BJ9" s="53"/>
      <c r="BK9" s="53"/>
      <c r="BL9" s="53"/>
      <c r="BM9" s="53"/>
      <c r="BN9" s="53"/>
      <c r="BO9" s="53"/>
      <c r="BQ9" s="53"/>
      <c r="BR9" s="53"/>
      <c r="BS9" s="53"/>
      <c r="BT9" s="53"/>
      <c r="BX9" s="53"/>
      <c r="CB9" s="53"/>
      <c r="CF9" s="53"/>
      <c r="CJ9" s="53"/>
    </row>
    <row r="10" spans="1:88" ht="14.25" customHeight="1" x14ac:dyDescent="0.2">
      <c r="A10" s="116">
        <v>45183</v>
      </c>
      <c r="B10" s="126" t="s">
        <v>69</v>
      </c>
      <c r="C10" s="118" t="s">
        <v>133</v>
      </c>
      <c r="D10" s="119"/>
      <c r="E10" s="119">
        <v>1</v>
      </c>
      <c r="F10" s="127">
        <v>45205</v>
      </c>
      <c r="G10" s="124" t="s">
        <v>64</v>
      </c>
      <c r="H10" s="118"/>
      <c r="I10" s="118"/>
      <c r="J10" s="119"/>
      <c r="K10" s="127">
        <v>45236</v>
      </c>
      <c r="L10" s="121" t="s">
        <v>65</v>
      </c>
      <c r="M10" s="118" t="s">
        <v>44</v>
      </c>
      <c r="N10" s="119">
        <v>1</v>
      </c>
      <c r="O10" s="119"/>
      <c r="P10" s="127">
        <v>45266</v>
      </c>
      <c r="Q10" s="121" t="s">
        <v>66</v>
      </c>
      <c r="R10" s="118" t="s">
        <v>44</v>
      </c>
      <c r="S10" s="119">
        <v>1</v>
      </c>
      <c r="T10" s="119"/>
      <c r="U10" s="127">
        <v>45297</v>
      </c>
      <c r="V10" s="156" t="s">
        <v>63</v>
      </c>
      <c r="W10" s="122"/>
      <c r="X10" s="122"/>
      <c r="Y10" s="123"/>
      <c r="Z10" s="127">
        <v>45328</v>
      </c>
      <c r="AA10" s="121" t="s">
        <v>67</v>
      </c>
      <c r="AB10" s="118" t="s">
        <v>44</v>
      </c>
      <c r="AC10" s="119">
        <v>1</v>
      </c>
      <c r="AD10" s="119"/>
      <c r="AE10" s="127">
        <v>45357</v>
      </c>
      <c r="AF10" s="121" t="s">
        <v>67</v>
      </c>
      <c r="AG10" s="118" t="s">
        <v>44</v>
      </c>
      <c r="AH10" s="119">
        <v>1</v>
      </c>
      <c r="AI10" s="119"/>
      <c r="AJ10" s="127">
        <v>45388</v>
      </c>
      <c r="AK10" s="124" t="s">
        <v>64</v>
      </c>
      <c r="AL10" s="118"/>
      <c r="AM10" s="118"/>
      <c r="AN10" s="119"/>
      <c r="AO10" s="127">
        <v>45418</v>
      </c>
      <c r="AP10" s="121" t="s">
        <v>68</v>
      </c>
      <c r="AQ10" s="118" t="s">
        <v>44</v>
      </c>
      <c r="AR10" s="119">
        <v>1</v>
      </c>
      <c r="AS10" s="119"/>
      <c r="AT10" s="127">
        <v>45449</v>
      </c>
      <c r="AU10" s="121" t="s">
        <v>66</v>
      </c>
      <c r="AV10" s="118" t="s">
        <v>44</v>
      </c>
      <c r="AW10" s="119">
        <v>1</v>
      </c>
      <c r="AX10" s="129"/>
      <c r="AZ10" s="53"/>
      <c r="BA10" s="53"/>
      <c r="BC10" s="53"/>
      <c r="BD10" s="53"/>
      <c r="BE10" s="53"/>
      <c r="BF10" s="53"/>
      <c r="BH10" s="53"/>
      <c r="BI10" s="53"/>
      <c r="BJ10" s="53"/>
      <c r="BK10" s="53"/>
      <c r="BL10" s="53"/>
      <c r="BM10" s="53"/>
      <c r="BN10" s="53"/>
      <c r="BO10" s="53"/>
      <c r="BQ10" s="53"/>
      <c r="BR10" s="53"/>
      <c r="BS10" s="53"/>
      <c r="BT10" s="53"/>
      <c r="BX10" s="53"/>
      <c r="CB10" s="53"/>
      <c r="CF10" s="53"/>
      <c r="CJ10" s="53"/>
    </row>
    <row r="11" spans="1:88" ht="14.25" customHeight="1" x14ac:dyDescent="0.2">
      <c r="A11" s="116">
        <v>45184</v>
      </c>
      <c r="B11" s="117" t="s">
        <v>64</v>
      </c>
      <c r="C11" s="118"/>
      <c r="D11" s="119"/>
      <c r="E11" s="119"/>
      <c r="F11" s="127">
        <v>45206</v>
      </c>
      <c r="G11" s="121" t="s">
        <v>63</v>
      </c>
      <c r="H11" s="118" t="s">
        <v>44</v>
      </c>
      <c r="I11" s="119">
        <v>1</v>
      </c>
      <c r="J11" s="119"/>
      <c r="K11" s="127">
        <v>45237</v>
      </c>
      <c r="L11" s="121" t="s">
        <v>67</v>
      </c>
      <c r="M11" s="118" t="s">
        <v>44</v>
      </c>
      <c r="N11" s="119">
        <v>1</v>
      </c>
      <c r="O11" s="119"/>
      <c r="P11" s="127">
        <v>45267</v>
      </c>
      <c r="Q11" s="121" t="s">
        <v>69</v>
      </c>
      <c r="R11" s="118" t="s">
        <v>133</v>
      </c>
      <c r="S11" s="119"/>
      <c r="T11" s="119">
        <v>1</v>
      </c>
      <c r="U11" s="127">
        <v>45298</v>
      </c>
      <c r="V11" s="121" t="s">
        <v>68</v>
      </c>
      <c r="W11" s="118" t="s">
        <v>44</v>
      </c>
      <c r="X11" s="119">
        <v>1</v>
      </c>
      <c r="Y11" s="119"/>
      <c r="Z11" s="127">
        <v>45329</v>
      </c>
      <c r="AA11" s="121" t="s">
        <v>66</v>
      </c>
      <c r="AB11" s="118" t="s">
        <v>44</v>
      </c>
      <c r="AC11" s="119">
        <v>1</v>
      </c>
      <c r="AD11" s="119"/>
      <c r="AE11" s="127">
        <v>45358</v>
      </c>
      <c r="AF11" s="121" t="s">
        <v>66</v>
      </c>
      <c r="AG11" s="118" t="s">
        <v>44</v>
      </c>
      <c r="AH11" s="119">
        <v>1</v>
      </c>
      <c r="AI11" s="119"/>
      <c r="AJ11" s="127">
        <v>45389</v>
      </c>
      <c r="AK11" s="121" t="s">
        <v>63</v>
      </c>
      <c r="AL11" s="118" t="s">
        <v>44</v>
      </c>
      <c r="AM11" s="119">
        <v>1</v>
      </c>
      <c r="AN11" s="119"/>
      <c r="AO11" s="127">
        <v>45419</v>
      </c>
      <c r="AP11" s="121" t="s">
        <v>65</v>
      </c>
      <c r="AQ11" s="118" t="s">
        <v>44</v>
      </c>
      <c r="AR11" s="119">
        <v>1</v>
      </c>
      <c r="AS11" s="119"/>
      <c r="AT11" s="127">
        <v>45450</v>
      </c>
      <c r="AU11" s="121" t="s">
        <v>69</v>
      </c>
      <c r="AV11" s="118" t="s">
        <v>133</v>
      </c>
      <c r="AW11" s="119"/>
      <c r="AX11" s="129">
        <v>1</v>
      </c>
      <c r="AZ11" s="53"/>
      <c r="BA11" s="53"/>
      <c r="BC11" s="53"/>
      <c r="BD11" s="53"/>
      <c r="BE11" s="53"/>
      <c r="BF11" s="53"/>
      <c r="BH11" s="53"/>
      <c r="BI11" s="53"/>
      <c r="BJ11" s="53"/>
      <c r="BK11" s="53"/>
      <c r="BL11" s="53"/>
      <c r="BM11" s="53"/>
      <c r="BN11" s="53"/>
      <c r="BO11" s="53"/>
      <c r="BQ11" s="53"/>
      <c r="BR11" s="53"/>
      <c r="BS11" s="53"/>
      <c r="BT11" s="53"/>
      <c r="BX11" s="53"/>
      <c r="CB11" s="53"/>
      <c r="CF11" s="53"/>
      <c r="CJ11" s="53"/>
    </row>
    <row r="12" spans="1:88" ht="14.25" customHeight="1" x14ac:dyDescent="0.2">
      <c r="A12" s="116">
        <v>45185</v>
      </c>
      <c r="B12" s="126" t="s">
        <v>63</v>
      </c>
      <c r="C12" s="118" t="s">
        <v>44</v>
      </c>
      <c r="D12" s="119">
        <v>1</v>
      </c>
      <c r="E12" s="119"/>
      <c r="F12" s="127">
        <v>45207</v>
      </c>
      <c r="G12" s="121" t="s">
        <v>68</v>
      </c>
      <c r="H12" s="118" t="s">
        <v>44</v>
      </c>
      <c r="I12" s="119">
        <v>1</v>
      </c>
      <c r="J12" s="119"/>
      <c r="K12" s="127">
        <v>45238</v>
      </c>
      <c r="L12" s="121" t="s">
        <v>66</v>
      </c>
      <c r="M12" s="118" t="s">
        <v>44</v>
      </c>
      <c r="N12" s="119">
        <v>1</v>
      </c>
      <c r="O12" s="119"/>
      <c r="P12" s="127">
        <v>45268</v>
      </c>
      <c r="Q12" s="124" t="s">
        <v>64</v>
      </c>
      <c r="R12" s="118"/>
      <c r="S12" s="118"/>
      <c r="T12" s="119"/>
      <c r="U12" s="127">
        <v>45299</v>
      </c>
      <c r="V12" s="121" t="s">
        <v>65</v>
      </c>
      <c r="W12" s="118" t="s">
        <v>44</v>
      </c>
      <c r="X12" s="119">
        <v>1</v>
      </c>
      <c r="Y12" s="119"/>
      <c r="Z12" s="127">
        <v>45330</v>
      </c>
      <c r="AA12" s="121" t="s">
        <v>69</v>
      </c>
      <c r="AB12" s="118" t="s">
        <v>133</v>
      </c>
      <c r="AC12" s="119"/>
      <c r="AD12" s="119">
        <v>1</v>
      </c>
      <c r="AE12" s="127">
        <v>45359</v>
      </c>
      <c r="AF12" s="121" t="s">
        <v>69</v>
      </c>
      <c r="AG12" s="118" t="s">
        <v>133</v>
      </c>
      <c r="AH12" s="119"/>
      <c r="AI12" s="119">
        <v>1</v>
      </c>
      <c r="AJ12" s="127">
        <v>45390</v>
      </c>
      <c r="AK12" s="121" t="s">
        <v>68</v>
      </c>
      <c r="AL12" s="118" t="s">
        <v>44</v>
      </c>
      <c r="AM12" s="119">
        <v>1</v>
      </c>
      <c r="AN12" s="119"/>
      <c r="AO12" s="127">
        <v>45420</v>
      </c>
      <c r="AP12" s="121" t="s">
        <v>67</v>
      </c>
      <c r="AQ12" s="118" t="s">
        <v>44</v>
      </c>
      <c r="AR12" s="119">
        <v>1</v>
      </c>
      <c r="AS12" s="119"/>
      <c r="AT12" s="127"/>
      <c r="AU12" s="121"/>
      <c r="AV12" s="122"/>
      <c r="AW12" s="151"/>
      <c r="AX12" s="125"/>
      <c r="AZ12" s="53"/>
      <c r="BA12" s="53"/>
      <c r="BC12" s="53"/>
      <c r="BD12" s="53"/>
      <c r="BE12" s="53"/>
      <c r="BF12" s="53"/>
      <c r="BH12" s="53"/>
      <c r="BI12" s="53"/>
      <c r="BJ12" s="53"/>
      <c r="BK12" s="53"/>
      <c r="BL12" s="53"/>
      <c r="BM12" s="53"/>
      <c r="BN12" s="53"/>
      <c r="BO12" s="53"/>
      <c r="BQ12" s="53"/>
      <c r="BR12" s="53"/>
      <c r="BS12" s="53"/>
      <c r="BT12" s="53"/>
      <c r="BX12" s="53"/>
      <c r="CB12" s="53"/>
      <c r="CF12" s="53"/>
      <c r="CJ12" s="53"/>
    </row>
    <row r="13" spans="1:88" ht="14.25" customHeight="1" x14ac:dyDescent="0.2">
      <c r="A13" s="116">
        <v>45186</v>
      </c>
      <c r="B13" s="126" t="s">
        <v>68</v>
      </c>
      <c r="C13" s="118" t="s">
        <v>44</v>
      </c>
      <c r="D13" s="119">
        <v>1</v>
      </c>
      <c r="E13" s="119"/>
      <c r="F13" s="127">
        <v>45208</v>
      </c>
      <c r="G13" s="121" t="s">
        <v>65</v>
      </c>
      <c r="H13" s="118" t="s">
        <v>44</v>
      </c>
      <c r="I13" s="119">
        <v>1</v>
      </c>
      <c r="J13" s="119"/>
      <c r="K13" s="127">
        <v>45239</v>
      </c>
      <c r="L13" s="121" t="s">
        <v>69</v>
      </c>
      <c r="M13" s="118" t="s">
        <v>133</v>
      </c>
      <c r="N13" s="119"/>
      <c r="O13" s="119">
        <v>1</v>
      </c>
      <c r="P13" s="127">
        <v>45269</v>
      </c>
      <c r="Q13" s="121" t="s">
        <v>63</v>
      </c>
      <c r="R13" s="118" t="s">
        <v>44</v>
      </c>
      <c r="S13" s="119">
        <v>1</v>
      </c>
      <c r="T13" s="119"/>
      <c r="U13" s="127">
        <v>45300</v>
      </c>
      <c r="V13" s="121" t="s">
        <v>67</v>
      </c>
      <c r="W13" s="118" t="s">
        <v>44</v>
      </c>
      <c r="X13" s="119">
        <v>1</v>
      </c>
      <c r="Y13" s="119"/>
      <c r="Z13" s="127">
        <v>45331</v>
      </c>
      <c r="AA13" s="124" t="s">
        <v>64</v>
      </c>
      <c r="AB13" s="118"/>
      <c r="AC13" s="118"/>
      <c r="AD13" s="119"/>
      <c r="AE13" s="127">
        <v>45360</v>
      </c>
      <c r="AF13" s="124" t="s">
        <v>64</v>
      </c>
      <c r="AG13" s="118"/>
      <c r="AH13" s="118"/>
      <c r="AI13" s="119"/>
      <c r="AJ13" s="127">
        <v>45391</v>
      </c>
      <c r="AK13" s="121" t="s">
        <v>65</v>
      </c>
      <c r="AL13" s="118" t="s">
        <v>44</v>
      </c>
      <c r="AM13" s="119">
        <v>1</v>
      </c>
      <c r="AN13" s="119"/>
      <c r="AO13" s="127">
        <v>45421</v>
      </c>
      <c r="AP13" s="121" t="s">
        <v>66</v>
      </c>
      <c r="AQ13" s="118" t="s">
        <v>44</v>
      </c>
      <c r="AR13" s="119">
        <v>1</v>
      </c>
      <c r="AS13" s="119"/>
      <c r="AT13" s="127"/>
      <c r="AU13" s="121"/>
      <c r="AV13" s="122"/>
      <c r="AW13" s="151"/>
      <c r="AX13" s="125"/>
      <c r="AZ13" s="53"/>
      <c r="BA13" s="53"/>
      <c r="BC13" s="53"/>
      <c r="BD13" s="53"/>
      <c r="BE13" s="53"/>
      <c r="BF13" s="53"/>
      <c r="BH13" s="53"/>
      <c r="BI13" s="53"/>
      <c r="BJ13" s="53"/>
      <c r="BK13" s="53"/>
      <c r="BL13" s="53"/>
      <c r="BM13" s="53"/>
      <c r="BN13" s="53"/>
      <c r="BO13" s="53"/>
      <c r="BQ13" s="53"/>
      <c r="BR13" s="53"/>
      <c r="BS13" s="53"/>
      <c r="BT13" s="53"/>
      <c r="BX13" s="53"/>
      <c r="CB13" s="53"/>
      <c r="CF13" s="53"/>
      <c r="CJ13" s="53"/>
    </row>
    <row r="14" spans="1:88" ht="14.25" customHeight="1" x14ac:dyDescent="0.2">
      <c r="A14" s="116">
        <v>45187</v>
      </c>
      <c r="B14" s="126" t="s">
        <v>65</v>
      </c>
      <c r="C14" s="118" t="s">
        <v>44</v>
      </c>
      <c r="D14" s="119">
        <v>1</v>
      </c>
      <c r="E14" s="119"/>
      <c r="F14" s="127">
        <v>45209</v>
      </c>
      <c r="G14" s="121" t="s">
        <v>67</v>
      </c>
      <c r="H14" s="118" t="s">
        <v>44</v>
      </c>
      <c r="I14" s="119">
        <v>1</v>
      </c>
      <c r="J14" s="119"/>
      <c r="K14" s="127">
        <v>45240</v>
      </c>
      <c r="L14" s="124" t="s">
        <v>64</v>
      </c>
      <c r="M14" s="118"/>
      <c r="N14" s="118"/>
      <c r="O14" s="119"/>
      <c r="P14" s="127">
        <v>45270</v>
      </c>
      <c r="Q14" s="121" t="s">
        <v>68</v>
      </c>
      <c r="R14" s="118" t="s">
        <v>44</v>
      </c>
      <c r="S14" s="119">
        <v>1</v>
      </c>
      <c r="T14" s="119"/>
      <c r="U14" s="127">
        <v>45301</v>
      </c>
      <c r="V14" s="121" t="s">
        <v>66</v>
      </c>
      <c r="W14" s="118" t="s">
        <v>44</v>
      </c>
      <c r="X14" s="119">
        <v>1</v>
      </c>
      <c r="Y14" s="119"/>
      <c r="Z14" s="127">
        <v>45332</v>
      </c>
      <c r="AA14" s="121" t="s">
        <v>63</v>
      </c>
      <c r="AB14" s="118" t="s">
        <v>44</v>
      </c>
      <c r="AC14" s="119">
        <v>1</v>
      </c>
      <c r="AD14" s="119"/>
      <c r="AE14" s="127">
        <v>45361</v>
      </c>
      <c r="AF14" s="121" t="s">
        <v>63</v>
      </c>
      <c r="AG14" s="118" t="s">
        <v>44</v>
      </c>
      <c r="AH14" s="119">
        <v>1</v>
      </c>
      <c r="AI14" s="119"/>
      <c r="AJ14" s="127">
        <v>45392</v>
      </c>
      <c r="AK14" s="121" t="s">
        <v>67</v>
      </c>
      <c r="AL14" s="118" t="s">
        <v>44</v>
      </c>
      <c r="AM14" s="119">
        <v>1</v>
      </c>
      <c r="AN14" s="119"/>
      <c r="AO14" s="127">
        <v>45422</v>
      </c>
      <c r="AP14" s="121" t="s">
        <v>69</v>
      </c>
      <c r="AQ14" s="118" t="s">
        <v>133</v>
      </c>
      <c r="AR14" s="119"/>
      <c r="AS14" s="119">
        <v>1</v>
      </c>
      <c r="AT14" s="130"/>
      <c r="AU14" s="131"/>
      <c r="AV14" s="122"/>
      <c r="AW14" s="151"/>
      <c r="AX14" s="125"/>
      <c r="AZ14" s="53"/>
      <c r="BA14" s="53"/>
      <c r="BC14" s="53"/>
      <c r="BD14" s="53"/>
      <c r="BE14" s="53"/>
      <c r="BF14" s="53"/>
      <c r="BH14" s="53"/>
      <c r="BI14" s="53"/>
      <c r="BJ14" s="53"/>
      <c r="BK14" s="53"/>
      <c r="BL14" s="53"/>
      <c r="BM14" s="53"/>
      <c r="BN14" s="53"/>
      <c r="BO14" s="53"/>
      <c r="BQ14" s="53"/>
      <c r="BR14" s="53"/>
      <c r="BS14" s="53"/>
      <c r="BT14" s="53"/>
      <c r="BX14" s="53"/>
      <c r="CB14" s="53"/>
      <c r="CF14" s="53"/>
      <c r="CJ14" s="53"/>
    </row>
    <row r="15" spans="1:88" ht="14.25" customHeight="1" x14ac:dyDescent="0.2">
      <c r="A15" s="116">
        <v>45188</v>
      </c>
      <c r="B15" s="126" t="s">
        <v>67</v>
      </c>
      <c r="C15" s="118" t="s">
        <v>44</v>
      </c>
      <c r="D15" s="119">
        <v>1</v>
      </c>
      <c r="E15" s="119"/>
      <c r="F15" s="127">
        <v>45210</v>
      </c>
      <c r="G15" s="121" t="s">
        <v>66</v>
      </c>
      <c r="H15" s="118" t="s">
        <v>44</v>
      </c>
      <c r="I15" s="119">
        <v>1</v>
      </c>
      <c r="J15" s="119"/>
      <c r="K15" s="127">
        <v>45241</v>
      </c>
      <c r="L15" s="121" t="s">
        <v>63</v>
      </c>
      <c r="M15" s="118" t="s">
        <v>44</v>
      </c>
      <c r="N15" s="119">
        <v>1</v>
      </c>
      <c r="O15" s="119"/>
      <c r="P15" s="127">
        <v>45271</v>
      </c>
      <c r="Q15" s="121" t="s">
        <v>65</v>
      </c>
      <c r="R15" s="118" t="s">
        <v>44</v>
      </c>
      <c r="S15" s="119">
        <v>1</v>
      </c>
      <c r="T15" s="119"/>
      <c r="U15" s="127">
        <v>45302</v>
      </c>
      <c r="V15" s="121" t="s">
        <v>69</v>
      </c>
      <c r="W15" s="118" t="s">
        <v>133</v>
      </c>
      <c r="X15" s="119"/>
      <c r="Y15" s="119">
        <v>1</v>
      </c>
      <c r="Z15" s="127">
        <v>45333</v>
      </c>
      <c r="AA15" s="121" t="s">
        <v>68</v>
      </c>
      <c r="AB15" s="118" t="s">
        <v>44</v>
      </c>
      <c r="AC15" s="119">
        <v>1</v>
      </c>
      <c r="AD15" s="119"/>
      <c r="AE15" s="127">
        <v>45362</v>
      </c>
      <c r="AF15" s="121" t="s">
        <v>68</v>
      </c>
      <c r="AG15" s="118" t="s">
        <v>44</v>
      </c>
      <c r="AH15" s="119">
        <v>1</v>
      </c>
      <c r="AI15" s="119"/>
      <c r="AJ15" s="127">
        <v>45393</v>
      </c>
      <c r="AK15" s="121" t="s">
        <v>66</v>
      </c>
      <c r="AL15" s="118" t="s">
        <v>44</v>
      </c>
      <c r="AM15" s="119">
        <v>1</v>
      </c>
      <c r="AN15" s="119"/>
      <c r="AO15" s="127">
        <v>45423</v>
      </c>
      <c r="AP15" s="124" t="s">
        <v>64</v>
      </c>
      <c r="AQ15" s="118"/>
      <c r="AR15" s="118"/>
      <c r="AS15" s="119"/>
      <c r="AT15" s="130"/>
      <c r="AU15" s="131"/>
      <c r="AV15" s="122"/>
      <c r="AW15" s="151"/>
      <c r="AX15" s="125"/>
      <c r="AZ15" s="53"/>
      <c r="BA15" s="53"/>
      <c r="BC15" s="53"/>
      <c r="BD15" s="53"/>
      <c r="BE15" s="53"/>
      <c r="BF15" s="53"/>
      <c r="BH15" s="53"/>
      <c r="BI15" s="53"/>
      <c r="BJ15" s="53"/>
      <c r="BK15" s="53"/>
      <c r="BL15" s="53"/>
      <c r="BM15" s="53"/>
      <c r="BN15" s="53"/>
      <c r="BO15" s="53"/>
      <c r="BQ15" s="53"/>
      <c r="BR15" s="53"/>
      <c r="BS15" s="53"/>
      <c r="BT15" s="53"/>
      <c r="BX15" s="53"/>
      <c r="CB15" s="53"/>
      <c r="CF15" s="53"/>
      <c r="CJ15" s="53"/>
    </row>
    <row r="16" spans="1:88" ht="14.25" customHeight="1" x14ac:dyDescent="0.2">
      <c r="A16" s="116">
        <v>45189</v>
      </c>
      <c r="B16" s="126" t="s">
        <v>66</v>
      </c>
      <c r="C16" s="118" t="s">
        <v>44</v>
      </c>
      <c r="D16" s="119">
        <v>1</v>
      </c>
      <c r="E16" s="119"/>
      <c r="F16" s="127">
        <v>45211</v>
      </c>
      <c r="G16" s="121" t="s">
        <v>69</v>
      </c>
      <c r="H16" s="118" t="s">
        <v>133</v>
      </c>
      <c r="I16" s="119"/>
      <c r="J16" s="119">
        <v>1</v>
      </c>
      <c r="K16" s="127">
        <v>45242</v>
      </c>
      <c r="L16" s="121" t="s">
        <v>68</v>
      </c>
      <c r="M16" s="118" t="s">
        <v>44</v>
      </c>
      <c r="N16" s="119">
        <v>1</v>
      </c>
      <c r="O16" s="119"/>
      <c r="P16" s="127">
        <v>45272</v>
      </c>
      <c r="Q16" s="121" t="s">
        <v>67</v>
      </c>
      <c r="R16" s="118" t="s">
        <v>44</v>
      </c>
      <c r="S16" s="119">
        <v>1</v>
      </c>
      <c r="T16" s="119"/>
      <c r="U16" s="127">
        <v>45303</v>
      </c>
      <c r="V16" s="124" t="s">
        <v>64</v>
      </c>
      <c r="W16" s="118"/>
      <c r="X16" s="118"/>
      <c r="Y16" s="119"/>
      <c r="Z16" s="127">
        <v>45334</v>
      </c>
      <c r="AA16" s="121" t="s">
        <v>65</v>
      </c>
      <c r="AB16" s="118" t="s">
        <v>44</v>
      </c>
      <c r="AC16" s="119">
        <v>1</v>
      </c>
      <c r="AD16" s="119"/>
      <c r="AE16" s="127">
        <v>45363</v>
      </c>
      <c r="AF16" s="121" t="s">
        <v>65</v>
      </c>
      <c r="AG16" s="118" t="s">
        <v>44</v>
      </c>
      <c r="AH16" s="119">
        <v>1</v>
      </c>
      <c r="AI16" s="119"/>
      <c r="AJ16" s="127">
        <v>45394</v>
      </c>
      <c r="AK16" s="121" t="s">
        <v>69</v>
      </c>
      <c r="AL16" s="118" t="s">
        <v>133</v>
      </c>
      <c r="AM16" s="119"/>
      <c r="AN16" s="119">
        <v>1</v>
      </c>
      <c r="AO16" s="127">
        <v>45424</v>
      </c>
      <c r="AP16" s="121" t="s">
        <v>63</v>
      </c>
      <c r="AQ16" s="118" t="s">
        <v>44</v>
      </c>
      <c r="AR16" s="119">
        <v>1</v>
      </c>
      <c r="AS16" s="119"/>
      <c r="AT16" s="130"/>
      <c r="AU16" s="131"/>
      <c r="AV16" s="122"/>
      <c r="AW16" s="151"/>
      <c r="AX16" s="125"/>
      <c r="AZ16" s="53"/>
      <c r="BA16" s="53"/>
      <c r="BC16" s="53"/>
      <c r="BD16" s="53"/>
      <c r="BE16" s="53"/>
      <c r="BF16" s="53"/>
      <c r="BH16" s="53"/>
      <c r="BI16" s="53"/>
      <c r="BJ16" s="53"/>
      <c r="BK16" s="53"/>
      <c r="BL16" s="53"/>
      <c r="BM16" s="53"/>
      <c r="BN16" s="53"/>
      <c r="BO16" s="53"/>
      <c r="BQ16" s="53"/>
      <c r="BR16" s="53"/>
      <c r="BS16" s="53"/>
      <c r="BT16" s="53"/>
      <c r="BX16" s="53"/>
      <c r="CB16" s="53"/>
      <c r="CF16" s="53"/>
      <c r="CJ16" s="53"/>
    </row>
    <row r="17" spans="1:88" ht="14.25" customHeight="1" x14ac:dyDescent="0.2">
      <c r="A17" s="116">
        <v>45190</v>
      </c>
      <c r="B17" s="126" t="s">
        <v>69</v>
      </c>
      <c r="C17" s="118" t="s">
        <v>133</v>
      </c>
      <c r="D17" s="119"/>
      <c r="E17" s="119">
        <v>1</v>
      </c>
      <c r="F17" s="127">
        <v>45212</v>
      </c>
      <c r="G17" s="124" t="s">
        <v>64</v>
      </c>
      <c r="H17" s="118"/>
      <c r="I17" s="118"/>
      <c r="J17" s="119"/>
      <c r="K17" s="127">
        <v>45243</v>
      </c>
      <c r="L17" s="121" t="s">
        <v>65</v>
      </c>
      <c r="M17" s="118" t="s">
        <v>44</v>
      </c>
      <c r="N17" s="119">
        <v>1</v>
      </c>
      <c r="O17" s="119"/>
      <c r="P17" s="127">
        <v>45273</v>
      </c>
      <c r="Q17" s="121" t="s">
        <v>66</v>
      </c>
      <c r="R17" s="118" t="s">
        <v>44</v>
      </c>
      <c r="S17" s="119">
        <v>1</v>
      </c>
      <c r="T17" s="119"/>
      <c r="U17" s="127">
        <v>45304</v>
      </c>
      <c r="V17" s="121" t="s">
        <v>63</v>
      </c>
      <c r="W17" s="118" t="s">
        <v>44</v>
      </c>
      <c r="X17" s="119">
        <v>1</v>
      </c>
      <c r="Y17" s="119"/>
      <c r="Z17" s="127">
        <v>45335</v>
      </c>
      <c r="AA17" s="121" t="s">
        <v>67</v>
      </c>
      <c r="AB17" s="118" t="s">
        <v>44</v>
      </c>
      <c r="AC17" s="119">
        <v>1</v>
      </c>
      <c r="AD17" s="119"/>
      <c r="AE17" s="127">
        <v>45364</v>
      </c>
      <c r="AF17" s="121" t="s">
        <v>67</v>
      </c>
      <c r="AG17" s="118" t="s">
        <v>44</v>
      </c>
      <c r="AH17" s="119">
        <v>1</v>
      </c>
      <c r="AI17" s="119"/>
      <c r="AJ17" s="127">
        <v>45395</v>
      </c>
      <c r="AK17" s="124" t="s">
        <v>64</v>
      </c>
      <c r="AL17" s="118"/>
      <c r="AM17" s="118"/>
      <c r="AN17" s="119"/>
      <c r="AO17" s="127">
        <v>45425</v>
      </c>
      <c r="AP17" s="121" t="s">
        <v>68</v>
      </c>
      <c r="AQ17" s="118" t="s">
        <v>44</v>
      </c>
      <c r="AR17" s="119">
        <v>1</v>
      </c>
      <c r="AS17" s="119"/>
      <c r="AT17" s="130"/>
      <c r="AU17" s="131"/>
      <c r="AV17" s="122"/>
      <c r="AW17" s="151"/>
      <c r="AX17" s="125"/>
      <c r="AZ17" s="53"/>
      <c r="BA17" s="53"/>
      <c r="BC17" s="53"/>
      <c r="BD17" s="53"/>
      <c r="BE17" s="53"/>
      <c r="BF17" s="53"/>
      <c r="BH17" s="53"/>
      <c r="BI17" s="53"/>
      <c r="BJ17" s="53"/>
      <c r="BK17" s="53"/>
      <c r="BL17" s="53"/>
      <c r="BM17" s="53"/>
      <c r="BN17" s="53"/>
      <c r="BO17" s="53"/>
      <c r="BQ17" s="53"/>
      <c r="BR17" s="53"/>
      <c r="BS17" s="53"/>
      <c r="BT17" s="53"/>
      <c r="BX17" s="53"/>
      <c r="CB17" s="53"/>
      <c r="CF17" s="53"/>
      <c r="CJ17" s="53"/>
    </row>
    <row r="18" spans="1:88" ht="14.25" customHeight="1" x14ac:dyDescent="0.2">
      <c r="A18" s="116">
        <v>45191</v>
      </c>
      <c r="B18" s="117" t="s">
        <v>64</v>
      </c>
      <c r="C18" s="118"/>
      <c r="D18" s="119"/>
      <c r="E18" s="119"/>
      <c r="F18" s="127">
        <v>45213</v>
      </c>
      <c r="G18" s="121" t="s">
        <v>63</v>
      </c>
      <c r="H18" s="118" t="s">
        <v>44</v>
      </c>
      <c r="I18" s="119">
        <v>1</v>
      </c>
      <c r="J18" s="119"/>
      <c r="K18" s="127">
        <v>45244</v>
      </c>
      <c r="L18" s="121" t="s">
        <v>67</v>
      </c>
      <c r="M18" s="118" t="s">
        <v>44</v>
      </c>
      <c r="N18" s="119">
        <v>1</v>
      </c>
      <c r="O18" s="119"/>
      <c r="P18" s="127">
        <v>45274</v>
      </c>
      <c r="Q18" s="121" t="s">
        <v>69</v>
      </c>
      <c r="R18" s="118" t="s">
        <v>133</v>
      </c>
      <c r="S18" s="119"/>
      <c r="T18" s="119">
        <v>1</v>
      </c>
      <c r="U18" s="127">
        <v>45305</v>
      </c>
      <c r="V18" s="121" t="s">
        <v>68</v>
      </c>
      <c r="W18" s="118" t="s">
        <v>44</v>
      </c>
      <c r="X18" s="119">
        <v>1</v>
      </c>
      <c r="Y18" s="119"/>
      <c r="Z18" s="127">
        <v>45336</v>
      </c>
      <c r="AA18" s="121" t="s">
        <v>66</v>
      </c>
      <c r="AB18" s="118" t="s">
        <v>44</v>
      </c>
      <c r="AC18" s="119">
        <v>1</v>
      </c>
      <c r="AD18" s="119"/>
      <c r="AE18" s="127">
        <v>45365</v>
      </c>
      <c r="AF18" s="121" t="s">
        <v>66</v>
      </c>
      <c r="AG18" s="118" t="s">
        <v>44</v>
      </c>
      <c r="AH18" s="119">
        <v>1</v>
      </c>
      <c r="AI18" s="119"/>
      <c r="AJ18" s="127">
        <v>45396</v>
      </c>
      <c r="AK18" s="121" t="s">
        <v>63</v>
      </c>
      <c r="AL18" s="118" t="s">
        <v>44</v>
      </c>
      <c r="AM18" s="119">
        <v>1</v>
      </c>
      <c r="AN18" s="119"/>
      <c r="AO18" s="127">
        <v>45426</v>
      </c>
      <c r="AP18" s="121" t="s">
        <v>65</v>
      </c>
      <c r="AQ18" s="118" t="s">
        <v>44</v>
      </c>
      <c r="AR18" s="119">
        <v>1</v>
      </c>
      <c r="AS18" s="119"/>
      <c r="AT18" s="130"/>
      <c r="AU18" s="131"/>
      <c r="AV18" s="122"/>
      <c r="AW18" s="151"/>
      <c r="AX18" s="125"/>
      <c r="AZ18" s="53"/>
      <c r="BA18" s="53"/>
      <c r="BC18" s="53"/>
      <c r="BD18" s="53"/>
      <c r="BE18" s="53"/>
      <c r="BF18" s="53"/>
      <c r="BH18" s="53"/>
      <c r="BI18" s="53"/>
      <c r="BJ18" s="53"/>
      <c r="BK18" s="53"/>
      <c r="BL18" s="53"/>
      <c r="BM18" s="53"/>
      <c r="BN18" s="53"/>
      <c r="BO18" s="53"/>
      <c r="BQ18" s="53"/>
      <c r="BR18" s="53"/>
      <c r="BS18" s="53"/>
      <c r="BT18" s="53"/>
      <c r="BX18" s="53"/>
      <c r="CB18" s="53"/>
      <c r="CF18" s="53"/>
      <c r="CJ18" s="53"/>
    </row>
    <row r="19" spans="1:88" ht="14.25" customHeight="1" x14ac:dyDescent="0.2">
      <c r="A19" s="116">
        <v>45192</v>
      </c>
      <c r="B19" s="126" t="s">
        <v>63</v>
      </c>
      <c r="C19" s="118" t="s">
        <v>44</v>
      </c>
      <c r="D19" s="119">
        <v>1</v>
      </c>
      <c r="E19" s="119"/>
      <c r="F19" s="127">
        <v>45214</v>
      </c>
      <c r="G19" s="121" t="s">
        <v>68</v>
      </c>
      <c r="H19" s="118" t="s">
        <v>44</v>
      </c>
      <c r="I19" s="119">
        <v>1</v>
      </c>
      <c r="J19" s="119"/>
      <c r="K19" s="127">
        <v>45245</v>
      </c>
      <c r="L19" s="121" t="s">
        <v>66</v>
      </c>
      <c r="M19" s="118" t="s">
        <v>44</v>
      </c>
      <c r="N19" s="119">
        <v>1</v>
      </c>
      <c r="O19" s="119"/>
      <c r="P19" s="127">
        <v>45275</v>
      </c>
      <c r="Q19" s="124" t="s">
        <v>64</v>
      </c>
      <c r="R19" s="118"/>
      <c r="S19" s="118"/>
      <c r="T19" s="119"/>
      <c r="U19" s="127">
        <v>45306</v>
      </c>
      <c r="V19" s="121" t="s">
        <v>65</v>
      </c>
      <c r="W19" s="118" t="s">
        <v>44</v>
      </c>
      <c r="X19" s="119">
        <v>1</v>
      </c>
      <c r="Y19" s="119"/>
      <c r="Z19" s="127">
        <v>45337</v>
      </c>
      <c r="AA19" s="121" t="s">
        <v>69</v>
      </c>
      <c r="AB19" s="118" t="s">
        <v>133</v>
      </c>
      <c r="AC19" s="119"/>
      <c r="AD19" s="119">
        <v>1</v>
      </c>
      <c r="AE19" s="127">
        <v>45366</v>
      </c>
      <c r="AF19" s="121" t="s">
        <v>69</v>
      </c>
      <c r="AG19" s="118" t="s">
        <v>133</v>
      </c>
      <c r="AH19" s="119"/>
      <c r="AI19" s="119">
        <v>1</v>
      </c>
      <c r="AJ19" s="127">
        <v>45397</v>
      </c>
      <c r="AK19" s="121" t="s">
        <v>68</v>
      </c>
      <c r="AL19" s="118" t="s">
        <v>44</v>
      </c>
      <c r="AM19" s="119">
        <v>1</v>
      </c>
      <c r="AN19" s="119"/>
      <c r="AO19" s="127">
        <v>45427</v>
      </c>
      <c r="AP19" s="121" t="s">
        <v>67</v>
      </c>
      <c r="AQ19" s="118" t="s">
        <v>44</v>
      </c>
      <c r="AR19" s="119">
        <v>1</v>
      </c>
      <c r="AS19" s="119"/>
      <c r="AT19" s="130"/>
      <c r="AU19" s="131"/>
      <c r="AV19" s="122"/>
      <c r="AW19" s="151"/>
      <c r="AX19" s="125"/>
      <c r="AZ19" s="53"/>
      <c r="BA19" s="53"/>
      <c r="BC19" s="53"/>
      <c r="BD19" s="53"/>
      <c r="BE19" s="53"/>
      <c r="BF19" s="53"/>
      <c r="BH19" s="53"/>
      <c r="BI19" s="53"/>
      <c r="BJ19" s="53"/>
      <c r="BK19" s="53"/>
      <c r="BL19" s="53"/>
      <c r="BM19" s="53"/>
      <c r="BN19" s="53"/>
      <c r="BO19" s="53"/>
      <c r="BQ19" s="53"/>
      <c r="BR19" s="53"/>
      <c r="BS19" s="53"/>
      <c r="BT19" s="53"/>
      <c r="BX19" s="53"/>
      <c r="CB19" s="53"/>
      <c r="CF19" s="53"/>
      <c r="CJ19" s="53"/>
    </row>
    <row r="20" spans="1:88" ht="14.25" customHeight="1" x14ac:dyDescent="0.2">
      <c r="A20" s="116">
        <v>45193</v>
      </c>
      <c r="B20" s="126" t="s">
        <v>68</v>
      </c>
      <c r="C20" s="118" t="s">
        <v>44</v>
      </c>
      <c r="D20" s="119">
        <v>1</v>
      </c>
      <c r="E20" s="119"/>
      <c r="F20" s="127">
        <v>45215</v>
      </c>
      <c r="G20" s="121" t="s">
        <v>65</v>
      </c>
      <c r="H20" s="118" t="s">
        <v>44</v>
      </c>
      <c r="I20" s="119">
        <v>1</v>
      </c>
      <c r="J20" s="119"/>
      <c r="K20" s="127">
        <v>45246</v>
      </c>
      <c r="L20" s="121" t="s">
        <v>69</v>
      </c>
      <c r="M20" s="118" t="s">
        <v>133</v>
      </c>
      <c r="N20" s="119"/>
      <c r="O20" s="119">
        <v>1</v>
      </c>
      <c r="P20" s="127">
        <v>45276</v>
      </c>
      <c r="Q20" s="121" t="s">
        <v>63</v>
      </c>
      <c r="R20" s="118" t="s">
        <v>44</v>
      </c>
      <c r="S20" s="119">
        <v>1</v>
      </c>
      <c r="T20" s="119"/>
      <c r="U20" s="127">
        <v>45307</v>
      </c>
      <c r="V20" s="121" t="s">
        <v>67</v>
      </c>
      <c r="W20" s="118" t="s">
        <v>44</v>
      </c>
      <c r="X20" s="119">
        <v>1</v>
      </c>
      <c r="Y20" s="119"/>
      <c r="Z20" s="127">
        <v>45338</v>
      </c>
      <c r="AA20" s="124" t="s">
        <v>64</v>
      </c>
      <c r="AB20" s="118"/>
      <c r="AC20" s="118"/>
      <c r="AD20" s="119"/>
      <c r="AE20" s="127">
        <v>45367</v>
      </c>
      <c r="AF20" s="124" t="s">
        <v>64</v>
      </c>
      <c r="AG20" s="118"/>
      <c r="AH20" s="118"/>
      <c r="AI20" s="119"/>
      <c r="AJ20" s="127">
        <v>45398</v>
      </c>
      <c r="AK20" s="121" t="s">
        <v>65</v>
      </c>
      <c r="AL20" s="118" t="s">
        <v>44</v>
      </c>
      <c r="AM20" s="119">
        <v>1</v>
      </c>
      <c r="AN20" s="119"/>
      <c r="AO20" s="127">
        <v>45428</v>
      </c>
      <c r="AP20" s="121" t="s">
        <v>66</v>
      </c>
      <c r="AQ20" s="118" t="s">
        <v>44</v>
      </c>
      <c r="AR20" s="119">
        <v>1</v>
      </c>
      <c r="AS20" s="119"/>
      <c r="AT20" s="130"/>
      <c r="AU20" s="131"/>
      <c r="AV20" s="122"/>
      <c r="AW20" s="151"/>
      <c r="AX20" s="125"/>
      <c r="AZ20" s="53"/>
      <c r="BA20" s="53"/>
      <c r="BC20" s="53"/>
      <c r="BD20" s="53"/>
      <c r="BE20" s="53"/>
      <c r="BF20" s="53"/>
      <c r="BH20" s="53"/>
      <c r="BI20" s="53"/>
      <c r="BJ20" s="53"/>
      <c r="BK20" s="53"/>
      <c r="BL20" s="53"/>
      <c r="BM20" s="53"/>
      <c r="BN20" s="53"/>
      <c r="BO20" s="53"/>
      <c r="BQ20" s="53"/>
      <c r="BR20" s="53"/>
      <c r="BS20" s="53"/>
      <c r="BT20" s="53"/>
      <c r="BX20" s="53"/>
      <c r="CB20" s="53"/>
      <c r="CF20" s="53"/>
      <c r="CJ20" s="53"/>
    </row>
    <row r="21" spans="1:88" ht="14.25" customHeight="1" x14ac:dyDescent="0.2">
      <c r="A21" s="116">
        <v>45194</v>
      </c>
      <c r="B21" s="126" t="s">
        <v>65</v>
      </c>
      <c r="C21" s="118" t="s">
        <v>44</v>
      </c>
      <c r="D21" s="119">
        <v>1</v>
      </c>
      <c r="E21" s="119"/>
      <c r="F21" s="127">
        <v>45216</v>
      </c>
      <c r="G21" s="121" t="s">
        <v>67</v>
      </c>
      <c r="H21" s="118" t="s">
        <v>44</v>
      </c>
      <c r="I21" s="119">
        <v>1</v>
      </c>
      <c r="J21" s="119"/>
      <c r="K21" s="127">
        <v>45247</v>
      </c>
      <c r="L21" s="124" t="s">
        <v>64</v>
      </c>
      <c r="M21" s="118"/>
      <c r="N21" s="118"/>
      <c r="O21" s="119"/>
      <c r="P21" s="127">
        <v>45277</v>
      </c>
      <c r="Q21" s="121" t="s">
        <v>68</v>
      </c>
      <c r="R21" s="118" t="s">
        <v>44</v>
      </c>
      <c r="S21" s="119">
        <v>1</v>
      </c>
      <c r="T21" s="119"/>
      <c r="U21" s="127">
        <v>45308</v>
      </c>
      <c r="V21" s="121" t="s">
        <v>66</v>
      </c>
      <c r="W21" s="118" t="s">
        <v>44</v>
      </c>
      <c r="X21" s="119">
        <v>1</v>
      </c>
      <c r="Y21" s="119"/>
      <c r="Z21" s="127">
        <v>45339</v>
      </c>
      <c r="AA21" s="121" t="s">
        <v>63</v>
      </c>
      <c r="AB21" s="118" t="s">
        <v>44</v>
      </c>
      <c r="AC21" s="119">
        <v>1</v>
      </c>
      <c r="AD21" s="119"/>
      <c r="AE21" s="127">
        <v>45368</v>
      </c>
      <c r="AF21" s="121" t="s">
        <v>63</v>
      </c>
      <c r="AG21" s="118" t="s">
        <v>44</v>
      </c>
      <c r="AH21" s="119">
        <v>1</v>
      </c>
      <c r="AI21" s="119"/>
      <c r="AJ21" s="127">
        <v>45399</v>
      </c>
      <c r="AK21" s="121" t="s">
        <v>67</v>
      </c>
      <c r="AL21" s="118" t="s">
        <v>44</v>
      </c>
      <c r="AM21" s="119">
        <v>1</v>
      </c>
      <c r="AN21" s="119"/>
      <c r="AO21" s="127">
        <v>45429</v>
      </c>
      <c r="AP21" s="121" t="s">
        <v>69</v>
      </c>
      <c r="AQ21" s="118" t="s">
        <v>133</v>
      </c>
      <c r="AR21" s="119"/>
      <c r="AS21" s="119">
        <v>1</v>
      </c>
      <c r="AT21" s="130"/>
      <c r="AU21" s="131"/>
      <c r="AV21" s="132"/>
      <c r="AW21" s="152"/>
      <c r="AX21" s="125"/>
      <c r="AZ21" s="53"/>
      <c r="BA21" s="53"/>
      <c r="BC21" s="53"/>
      <c r="BD21" s="53"/>
      <c r="BE21" s="53"/>
      <c r="BF21" s="53"/>
      <c r="BH21" s="53"/>
      <c r="BI21" s="53"/>
      <c r="BJ21" s="53"/>
      <c r="BK21" s="53"/>
      <c r="BL21" s="53"/>
      <c r="BM21" s="53"/>
      <c r="BN21" s="53"/>
      <c r="BO21" s="53"/>
      <c r="BQ21" s="53"/>
      <c r="BR21" s="53"/>
      <c r="BS21" s="53"/>
      <c r="BT21" s="53"/>
      <c r="BX21" s="53"/>
      <c r="CB21" s="53"/>
      <c r="CF21" s="53"/>
      <c r="CJ21" s="53"/>
    </row>
    <row r="22" spans="1:88" ht="14.25" customHeight="1" x14ac:dyDescent="0.2">
      <c r="A22" s="116">
        <v>45195</v>
      </c>
      <c r="B22" s="126" t="s">
        <v>67</v>
      </c>
      <c r="C22" s="118" t="s">
        <v>44</v>
      </c>
      <c r="D22" s="119">
        <v>1</v>
      </c>
      <c r="E22" s="119"/>
      <c r="F22" s="127">
        <v>45217</v>
      </c>
      <c r="G22" s="121" t="s">
        <v>66</v>
      </c>
      <c r="H22" s="118" t="s">
        <v>44</v>
      </c>
      <c r="I22" s="119">
        <v>1</v>
      </c>
      <c r="J22" s="119"/>
      <c r="K22" s="127">
        <v>45248</v>
      </c>
      <c r="L22" s="121" t="s">
        <v>63</v>
      </c>
      <c r="M22" s="118" t="s">
        <v>44</v>
      </c>
      <c r="N22" s="119">
        <v>1</v>
      </c>
      <c r="O22" s="119"/>
      <c r="P22" s="127">
        <v>45278</v>
      </c>
      <c r="Q22" s="121" t="s">
        <v>65</v>
      </c>
      <c r="R22" s="118" t="s">
        <v>44</v>
      </c>
      <c r="S22" s="119">
        <v>1</v>
      </c>
      <c r="T22" s="119"/>
      <c r="U22" s="127">
        <v>45309</v>
      </c>
      <c r="V22" s="121" t="s">
        <v>69</v>
      </c>
      <c r="W22" s="118" t="s">
        <v>133</v>
      </c>
      <c r="X22" s="119"/>
      <c r="Y22" s="119">
        <v>1</v>
      </c>
      <c r="Z22" s="127">
        <v>45340</v>
      </c>
      <c r="AA22" s="121" t="s">
        <v>68</v>
      </c>
      <c r="AB22" s="118" t="s">
        <v>44</v>
      </c>
      <c r="AC22" s="119">
        <v>1</v>
      </c>
      <c r="AD22" s="119"/>
      <c r="AE22" s="127">
        <v>45369</v>
      </c>
      <c r="AF22" s="121" t="s">
        <v>68</v>
      </c>
      <c r="AG22" s="118" t="s">
        <v>44</v>
      </c>
      <c r="AH22" s="119">
        <v>1</v>
      </c>
      <c r="AI22" s="119"/>
      <c r="AJ22" s="127">
        <v>45400</v>
      </c>
      <c r="AK22" s="121" t="s">
        <v>66</v>
      </c>
      <c r="AL22" s="118" t="s">
        <v>44</v>
      </c>
      <c r="AM22" s="119">
        <v>1</v>
      </c>
      <c r="AN22" s="119"/>
      <c r="AO22" s="127">
        <v>45430</v>
      </c>
      <c r="AP22" s="124" t="s">
        <v>64</v>
      </c>
      <c r="AQ22" s="118"/>
      <c r="AR22" s="118"/>
      <c r="AS22" s="119"/>
      <c r="AT22" s="130"/>
      <c r="AU22" s="131"/>
      <c r="AV22" s="132"/>
      <c r="AW22" s="152"/>
      <c r="AX22" s="125"/>
      <c r="AZ22" s="53"/>
      <c r="BA22" s="53"/>
      <c r="BC22" s="53"/>
      <c r="BD22" s="53"/>
      <c r="BE22" s="53"/>
      <c r="BF22" s="53"/>
      <c r="BH22" s="53"/>
      <c r="BI22" s="53"/>
      <c r="BJ22" s="53"/>
      <c r="BK22" s="53"/>
      <c r="BL22" s="53"/>
      <c r="BM22" s="53"/>
      <c r="BN22" s="53"/>
      <c r="BO22" s="53"/>
      <c r="BQ22" s="53"/>
      <c r="BR22" s="53"/>
      <c r="BS22" s="53"/>
      <c r="BT22" s="53"/>
      <c r="BX22" s="53"/>
      <c r="CB22" s="53"/>
      <c r="CF22" s="53"/>
      <c r="CJ22" s="53"/>
    </row>
    <row r="23" spans="1:88" ht="14.25" customHeight="1" x14ac:dyDescent="0.2">
      <c r="A23" s="116">
        <v>45196</v>
      </c>
      <c r="B23" s="126" t="s">
        <v>66</v>
      </c>
      <c r="C23" s="118" t="s">
        <v>44</v>
      </c>
      <c r="D23" s="119">
        <v>1</v>
      </c>
      <c r="E23" s="119"/>
      <c r="F23" s="127">
        <v>45218</v>
      </c>
      <c r="G23" s="121" t="s">
        <v>69</v>
      </c>
      <c r="H23" s="118" t="s">
        <v>133</v>
      </c>
      <c r="I23" s="119"/>
      <c r="J23" s="119">
        <v>1</v>
      </c>
      <c r="K23" s="127">
        <v>45249</v>
      </c>
      <c r="L23" s="121" t="s">
        <v>68</v>
      </c>
      <c r="M23" s="118" t="s">
        <v>44</v>
      </c>
      <c r="N23" s="119">
        <v>1</v>
      </c>
      <c r="O23" s="119"/>
      <c r="P23" s="127">
        <v>45279</v>
      </c>
      <c r="Q23" s="121" t="s">
        <v>67</v>
      </c>
      <c r="R23" s="118" t="s">
        <v>44</v>
      </c>
      <c r="S23" s="119">
        <v>1</v>
      </c>
      <c r="T23" s="119"/>
      <c r="U23" s="127">
        <v>45310</v>
      </c>
      <c r="V23" s="124" t="s">
        <v>64</v>
      </c>
      <c r="W23" s="118"/>
      <c r="X23" s="118"/>
      <c r="Y23" s="119"/>
      <c r="Z23" s="127">
        <v>45341</v>
      </c>
      <c r="AA23" s="121" t="s">
        <v>65</v>
      </c>
      <c r="AB23" s="118" t="s">
        <v>44</v>
      </c>
      <c r="AC23" s="119">
        <v>1</v>
      </c>
      <c r="AD23" s="119"/>
      <c r="AE23" s="127">
        <v>45370</v>
      </c>
      <c r="AF23" s="121" t="s">
        <v>65</v>
      </c>
      <c r="AG23" s="118" t="s">
        <v>44</v>
      </c>
      <c r="AH23" s="119">
        <v>1</v>
      </c>
      <c r="AI23" s="119"/>
      <c r="AJ23" s="127">
        <v>45401</v>
      </c>
      <c r="AK23" s="121" t="s">
        <v>69</v>
      </c>
      <c r="AL23" s="118" t="s">
        <v>133</v>
      </c>
      <c r="AM23" s="119"/>
      <c r="AN23" s="119">
        <v>1</v>
      </c>
      <c r="AO23" s="127">
        <v>45431</v>
      </c>
      <c r="AP23" s="121" t="s">
        <v>63</v>
      </c>
      <c r="AQ23" s="118" t="s">
        <v>44</v>
      </c>
      <c r="AR23" s="119">
        <v>1</v>
      </c>
      <c r="AS23" s="119"/>
      <c r="AT23" s="130"/>
      <c r="AU23" s="131"/>
      <c r="AV23" s="132"/>
      <c r="AW23" s="152"/>
      <c r="AX23" s="125"/>
      <c r="AZ23" s="53"/>
      <c r="BA23" s="53"/>
      <c r="BC23" s="53"/>
      <c r="BD23" s="53"/>
      <c r="BE23" s="53"/>
      <c r="BF23" s="53"/>
      <c r="BH23" s="53"/>
      <c r="BI23" s="53"/>
      <c r="BJ23" s="53"/>
      <c r="BK23" s="53"/>
      <c r="BL23" s="53"/>
      <c r="BM23" s="53"/>
      <c r="BN23" s="53"/>
      <c r="BO23" s="53"/>
      <c r="BQ23" s="53"/>
      <c r="BR23" s="53"/>
      <c r="BS23" s="53"/>
      <c r="BT23" s="53"/>
      <c r="BX23" s="53"/>
      <c r="CB23" s="53"/>
      <c r="CF23" s="53"/>
      <c r="CJ23" s="53"/>
    </row>
    <row r="24" spans="1:88" ht="14.25" customHeight="1" x14ac:dyDescent="0.2">
      <c r="A24" s="116">
        <v>45197</v>
      </c>
      <c r="B24" s="126" t="s">
        <v>69</v>
      </c>
      <c r="C24" s="118" t="s">
        <v>133</v>
      </c>
      <c r="D24" s="119"/>
      <c r="E24" s="119"/>
      <c r="F24" s="127">
        <v>45219</v>
      </c>
      <c r="G24" s="124" t="s">
        <v>64</v>
      </c>
      <c r="H24" s="118"/>
      <c r="I24" s="118"/>
      <c r="J24" s="119"/>
      <c r="K24" s="127">
        <v>45250</v>
      </c>
      <c r="L24" s="121" t="s">
        <v>65</v>
      </c>
      <c r="M24" s="118" t="s">
        <v>44</v>
      </c>
      <c r="N24" s="119">
        <v>1</v>
      </c>
      <c r="O24" s="119"/>
      <c r="P24" s="127">
        <v>45280</v>
      </c>
      <c r="Q24" s="121" t="s">
        <v>66</v>
      </c>
      <c r="R24" s="118" t="s">
        <v>44</v>
      </c>
      <c r="S24" s="119">
        <v>1</v>
      </c>
      <c r="T24" s="119"/>
      <c r="U24" s="127">
        <v>45311</v>
      </c>
      <c r="V24" s="121" t="s">
        <v>63</v>
      </c>
      <c r="W24" s="118" t="s">
        <v>44</v>
      </c>
      <c r="X24" s="119">
        <v>1</v>
      </c>
      <c r="Y24" s="119"/>
      <c r="Z24" s="127">
        <v>45342</v>
      </c>
      <c r="AA24" s="121" t="s">
        <v>67</v>
      </c>
      <c r="AB24" s="118" t="s">
        <v>44</v>
      </c>
      <c r="AC24" s="119">
        <v>1</v>
      </c>
      <c r="AD24" s="119"/>
      <c r="AE24" s="127">
        <v>45371</v>
      </c>
      <c r="AF24" s="121" t="s">
        <v>67</v>
      </c>
      <c r="AG24" s="118" t="s">
        <v>44</v>
      </c>
      <c r="AH24" s="119">
        <v>1</v>
      </c>
      <c r="AI24" s="119"/>
      <c r="AJ24" s="127">
        <v>45402</v>
      </c>
      <c r="AK24" s="155" t="s">
        <v>64</v>
      </c>
      <c r="AL24" s="118"/>
      <c r="AM24" s="118"/>
      <c r="AN24" s="119"/>
      <c r="AO24" s="127">
        <v>45432</v>
      </c>
      <c r="AP24" s="121" t="s">
        <v>68</v>
      </c>
      <c r="AQ24" s="118" t="s">
        <v>44</v>
      </c>
      <c r="AR24" s="119">
        <v>1</v>
      </c>
      <c r="AS24" s="119"/>
      <c r="AT24" s="130"/>
      <c r="AU24" s="131"/>
      <c r="AV24" s="132"/>
      <c r="AW24" s="152"/>
      <c r="AX24" s="125"/>
      <c r="AZ24" s="53"/>
      <c r="BA24" s="53"/>
      <c r="BC24" s="53"/>
      <c r="BD24" s="53"/>
      <c r="BE24" s="53"/>
      <c r="BF24" s="53"/>
      <c r="BH24" s="53"/>
      <c r="BI24" s="53"/>
      <c r="BJ24" s="53"/>
      <c r="BK24" s="53"/>
      <c r="BL24" s="53"/>
      <c r="BM24" s="53"/>
      <c r="BN24" s="53"/>
      <c r="BO24" s="53"/>
      <c r="BQ24" s="53"/>
      <c r="BR24" s="53"/>
      <c r="BS24" s="53"/>
      <c r="BT24" s="53"/>
      <c r="BX24" s="53"/>
      <c r="CB24" s="53"/>
      <c r="CF24" s="53"/>
      <c r="CJ24" s="53"/>
    </row>
    <row r="25" spans="1:88" ht="14.25" customHeight="1" x14ac:dyDescent="0.2">
      <c r="A25" s="116">
        <v>45198</v>
      </c>
      <c r="B25" s="117" t="s">
        <v>64</v>
      </c>
      <c r="C25" s="118"/>
      <c r="D25" s="119"/>
      <c r="E25" s="119"/>
      <c r="F25" s="127">
        <v>45220</v>
      </c>
      <c r="G25" s="121" t="s">
        <v>63</v>
      </c>
      <c r="H25" s="118" t="s">
        <v>44</v>
      </c>
      <c r="I25" s="119">
        <v>1</v>
      </c>
      <c r="J25" s="119"/>
      <c r="K25" s="127">
        <v>45251</v>
      </c>
      <c r="L25" s="121" t="s">
        <v>67</v>
      </c>
      <c r="M25" s="118" t="s">
        <v>44</v>
      </c>
      <c r="N25" s="119">
        <v>1</v>
      </c>
      <c r="O25" s="119"/>
      <c r="P25" s="127">
        <v>45281</v>
      </c>
      <c r="Q25" s="121" t="s">
        <v>69</v>
      </c>
      <c r="R25" s="118" t="s">
        <v>133</v>
      </c>
      <c r="S25" s="119"/>
      <c r="T25" s="119">
        <v>1</v>
      </c>
      <c r="U25" s="127">
        <v>45312</v>
      </c>
      <c r="V25" s="121" t="s">
        <v>68</v>
      </c>
      <c r="W25" s="118" t="s">
        <v>44</v>
      </c>
      <c r="X25" s="119">
        <v>1</v>
      </c>
      <c r="Y25" s="119"/>
      <c r="Z25" s="127">
        <v>45343</v>
      </c>
      <c r="AA25" s="121" t="s">
        <v>66</v>
      </c>
      <c r="AB25" s="118" t="s">
        <v>44</v>
      </c>
      <c r="AC25" s="119">
        <v>1</v>
      </c>
      <c r="AD25" s="119"/>
      <c r="AE25" s="127">
        <v>45372</v>
      </c>
      <c r="AF25" s="121" t="s">
        <v>66</v>
      </c>
      <c r="AG25" s="118" t="s">
        <v>44</v>
      </c>
      <c r="AH25" s="119">
        <v>1</v>
      </c>
      <c r="AI25" s="119"/>
      <c r="AJ25" s="127">
        <v>45403</v>
      </c>
      <c r="AK25" s="156" t="s">
        <v>63</v>
      </c>
      <c r="AL25" s="122"/>
      <c r="AM25" s="122"/>
      <c r="AN25" s="123"/>
      <c r="AO25" s="127">
        <v>45433</v>
      </c>
      <c r="AP25" s="121" t="s">
        <v>65</v>
      </c>
      <c r="AQ25" s="118" t="s">
        <v>44</v>
      </c>
      <c r="AR25" s="119">
        <v>1</v>
      </c>
      <c r="AS25" s="119"/>
      <c r="AT25" s="130"/>
      <c r="AU25" s="131"/>
      <c r="AV25" s="132"/>
      <c r="AW25" s="152"/>
      <c r="AX25" s="125"/>
      <c r="AZ25" s="53"/>
      <c r="BA25" s="53"/>
      <c r="BC25" s="53"/>
      <c r="BD25" s="53"/>
      <c r="BE25" s="53"/>
      <c r="BF25" s="53"/>
      <c r="BH25" s="53"/>
      <c r="BI25" s="53"/>
      <c r="BJ25" s="53"/>
      <c r="BK25" s="53"/>
      <c r="BL25" s="53"/>
      <c r="BM25" s="53"/>
      <c r="BN25" s="53"/>
      <c r="BO25" s="53"/>
      <c r="BQ25" s="53"/>
      <c r="BR25" s="53"/>
      <c r="BS25" s="53"/>
      <c r="BT25" s="53"/>
      <c r="BX25" s="53"/>
      <c r="CB25" s="53"/>
      <c r="CF25" s="53"/>
      <c r="CJ25" s="53"/>
    </row>
    <row r="26" spans="1:88" ht="14.25" customHeight="1" x14ac:dyDescent="0.2">
      <c r="A26" s="116">
        <v>45199</v>
      </c>
      <c r="B26" s="126" t="s">
        <v>63</v>
      </c>
      <c r="C26" s="118" t="s">
        <v>44</v>
      </c>
      <c r="D26" s="119">
        <v>1</v>
      </c>
      <c r="E26" s="119">
        <v>1</v>
      </c>
      <c r="F26" s="127">
        <v>45221</v>
      </c>
      <c r="G26" s="121" t="s">
        <v>68</v>
      </c>
      <c r="H26" s="118" t="s">
        <v>44</v>
      </c>
      <c r="I26" s="119">
        <v>1</v>
      </c>
      <c r="J26" s="119"/>
      <c r="K26" s="127">
        <v>45252</v>
      </c>
      <c r="L26" s="121" t="s">
        <v>66</v>
      </c>
      <c r="M26" s="118" t="s">
        <v>44</v>
      </c>
      <c r="N26" s="119">
        <v>1</v>
      </c>
      <c r="O26" s="119"/>
      <c r="P26" s="127">
        <v>45282</v>
      </c>
      <c r="Q26" s="124" t="s">
        <v>64</v>
      </c>
      <c r="R26" s="118"/>
      <c r="S26" s="118"/>
      <c r="T26" s="119"/>
      <c r="U26" s="127">
        <v>45313</v>
      </c>
      <c r="V26" s="121" t="s">
        <v>65</v>
      </c>
      <c r="W26" s="118" t="s">
        <v>44</v>
      </c>
      <c r="X26" s="119">
        <v>1</v>
      </c>
      <c r="Y26" s="119"/>
      <c r="Z26" s="127">
        <v>45344</v>
      </c>
      <c r="AA26" s="121" t="s">
        <v>69</v>
      </c>
      <c r="AB26" s="118" t="s">
        <v>133</v>
      </c>
      <c r="AC26" s="119"/>
      <c r="AD26" s="119">
        <v>1</v>
      </c>
      <c r="AE26" s="127">
        <v>45373</v>
      </c>
      <c r="AF26" s="121" t="s">
        <v>69</v>
      </c>
      <c r="AG26" s="118" t="s">
        <v>133</v>
      </c>
      <c r="AH26" s="119"/>
      <c r="AI26" s="119">
        <v>1</v>
      </c>
      <c r="AJ26" s="127">
        <v>45404</v>
      </c>
      <c r="AK26" s="121" t="s">
        <v>68</v>
      </c>
      <c r="AL26" s="118" t="s">
        <v>44</v>
      </c>
      <c r="AM26" s="119">
        <v>1</v>
      </c>
      <c r="AN26" s="119"/>
      <c r="AO26" s="127">
        <v>45434</v>
      </c>
      <c r="AP26" s="121" t="s">
        <v>67</v>
      </c>
      <c r="AQ26" s="118" t="s">
        <v>44</v>
      </c>
      <c r="AR26" s="119">
        <v>1</v>
      </c>
      <c r="AS26" s="119"/>
      <c r="AT26" s="130"/>
      <c r="AU26" s="131"/>
      <c r="AV26" s="132"/>
      <c r="AW26" s="152"/>
      <c r="AX26" s="125"/>
      <c r="AZ26" s="53"/>
      <c r="BA26" s="53"/>
      <c r="BC26" s="53"/>
      <c r="BD26" s="53"/>
      <c r="BE26" s="53"/>
      <c r="BF26" s="53"/>
      <c r="BH26" s="53"/>
      <c r="BI26" s="53"/>
      <c r="BJ26" s="53"/>
      <c r="BK26" s="53"/>
      <c r="BL26" s="53"/>
      <c r="BM26" s="53"/>
      <c r="BN26" s="53"/>
      <c r="BO26" s="53"/>
      <c r="BQ26" s="53"/>
      <c r="BR26" s="53"/>
      <c r="BS26" s="53"/>
      <c r="BT26" s="53"/>
      <c r="BX26" s="53"/>
      <c r="CB26" s="53"/>
      <c r="CF26" s="53"/>
      <c r="CJ26" s="53"/>
    </row>
    <row r="27" spans="1:88" ht="14.25" customHeight="1" x14ac:dyDescent="0.2">
      <c r="A27" s="134"/>
      <c r="B27" s="133"/>
      <c r="C27" s="118"/>
      <c r="D27" s="118"/>
      <c r="E27" s="119"/>
      <c r="F27" s="127">
        <v>45222</v>
      </c>
      <c r="G27" s="121" t="s">
        <v>65</v>
      </c>
      <c r="H27" s="118" t="s">
        <v>44</v>
      </c>
      <c r="I27" s="119">
        <v>1</v>
      </c>
      <c r="J27" s="119"/>
      <c r="K27" s="127">
        <v>45253</v>
      </c>
      <c r="L27" s="121" t="s">
        <v>69</v>
      </c>
      <c r="M27" s="118" t="s">
        <v>133</v>
      </c>
      <c r="N27" s="119"/>
      <c r="O27" s="119">
        <v>1</v>
      </c>
      <c r="P27" s="127">
        <v>45283</v>
      </c>
      <c r="Q27" s="121" t="s">
        <v>63</v>
      </c>
      <c r="R27" s="118" t="s">
        <v>44</v>
      </c>
      <c r="S27" s="119">
        <v>1</v>
      </c>
      <c r="T27" s="119"/>
      <c r="U27" s="127">
        <v>45314</v>
      </c>
      <c r="V27" s="121" t="s">
        <v>67</v>
      </c>
      <c r="W27" s="118" t="s">
        <v>44</v>
      </c>
      <c r="X27" s="119">
        <v>1</v>
      </c>
      <c r="Y27" s="119"/>
      <c r="Z27" s="127">
        <v>45345</v>
      </c>
      <c r="AA27" s="124" t="s">
        <v>64</v>
      </c>
      <c r="AB27" s="118"/>
      <c r="AC27" s="118"/>
      <c r="AD27" s="119"/>
      <c r="AE27" s="127">
        <v>45374</v>
      </c>
      <c r="AF27" s="124" t="s">
        <v>64</v>
      </c>
      <c r="AG27" s="118"/>
      <c r="AH27" s="118"/>
      <c r="AI27" s="119"/>
      <c r="AJ27" s="127">
        <v>45405</v>
      </c>
      <c r="AK27" s="121" t="s">
        <v>65</v>
      </c>
      <c r="AL27" s="118" t="s">
        <v>44</v>
      </c>
      <c r="AM27" s="119">
        <v>1</v>
      </c>
      <c r="AN27" s="119"/>
      <c r="AO27" s="127">
        <v>45435</v>
      </c>
      <c r="AP27" s="121" t="s">
        <v>66</v>
      </c>
      <c r="AQ27" s="118" t="s">
        <v>44</v>
      </c>
      <c r="AR27" s="119">
        <v>1</v>
      </c>
      <c r="AS27" s="119"/>
      <c r="AT27" s="130"/>
      <c r="AU27" s="131"/>
      <c r="AV27" s="132"/>
      <c r="AW27" s="152"/>
      <c r="AX27" s="125"/>
      <c r="AZ27" s="53"/>
      <c r="BA27" s="53"/>
      <c r="BC27" s="53"/>
      <c r="BD27" s="53"/>
      <c r="BE27" s="53"/>
      <c r="BF27" s="53"/>
      <c r="BH27" s="53"/>
      <c r="BI27" s="53"/>
      <c r="BJ27" s="53"/>
      <c r="BK27" s="53"/>
      <c r="BL27" s="53"/>
      <c r="BM27" s="53"/>
      <c r="BN27" s="53"/>
      <c r="BO27" s="53"/>
      <c r="BQ27" s="53"/>
      <c r="BR27" s="53"/>
      <c r="BS27" s="53"/>
      <c r="BT27" s="53"/>
      <c r="BX27" s="53"/>
      <c r="CB27" s="53"/>
      <c r="CF27" s="53"/>
      <c r="CJ27" s="53"/>
    </row>
    <row r="28" spans="1:88" ht="14.25" customHeight="1" x14ac:dyDescent="0.2">
      <c r="A28" s="134"/>
      <c r="B28" s="133"/>
      <c r="C28" s="118"/>
      <c r="D28" s="118"/>
      <c r="E28" s="119"/>
      <c r="F28" s="127">
        <v>45223</v>
      </c>
      <c r="G28" s="121" t="s">
        <v>67</v>
      </c>
      <c r="H28" s="118" t="s">
        <v>44</v>
      </c>
      <c r="I28" s="119">
        <v>1</v>
      </c>
      <c r="J28" s="119"/>
      <c r="K28" s="127">
        <v>45254</v>
      </c>
      <c r="L28" s="124" t="s">
        <v>64</v>
      </c>
      <c r="M28" s="118"/>
      <c r="N28" s="118"/>
      <c r="O28" s="119"/>
      <c r="P28" s="127">
        <v>45284</v>
      </c>
      <c r="Q28" s="121" t="s">
        <v>68</v>
      </c>
      <c r="R28" s="118" t="s">
        <v>44</v>
      </c>
      <c r="S28" s="119">
        <v>1</v>
      </c>
      <c r="T28" s="119"/>
      <c r="U28" s="127">
        <v>45315</v>
      </c>
      <c r="V28" s="121" t="s">
        <v>66</v>
      </c>
      <c r="W28" s="118" t="s">
        <v>44</v>
      </c>
      <c r="X28" s="119">
        <v>1</v>
      </c>
      <c r="Y28" s="119"/>
      <c r="Z28" s="127">
        <v>45346</v>
      </c>
      <c r="AA28" s="121" t="s">
        <v>63</v>
      </c>
      <c r="AB28" s="118" t="s">
        <v>44</v>
      </c>
      <c r="AC28" s="119">
        <v>1</v>
      </c>
      <c r="AD28" s="119"/>
      <c r="AE28" s="127">
        <v>45375</v>
      </c>
      <c r="AF28" s="121" t="s">
        <v>63</v>
      </c>
      <c r="AG28" s="118" t="s">
        <v>44</v>
      </c>
      <c r="AH28" s="119">
        <v>1</v>
      </c>
      <c r="AI28" s="119"/>
      <c r="AJ28" s="127">
        <v>45406</v>
      </c>
      <c r="AK28" s="121" t="s">
        <v>67</v>
      </c>
      <c r="AL28" s="118" t="s">
        <v>44</v>
      </c>
      <c r="AM28" s="119">
        <v>1</v>
      </c>
      <c r="AN28" s="119"/>
      <c r="AO28" s="127">
        <v>45436</v>
      </c>
      <c r="AP28" s="121" t="s">
        <v>69</v>
      </c>
      <c r="AQ28" s="118" t="s">
        <v>133</v>
      </c>
      <c r="AR28" s="119"/>
      <c r="AS28" s="119">
        <v>1</v>
      </c>
      <c r="AT28" s="130"/>
      <c r="AU28" s="131"/>
      <c r="AV28" s="132"/>
      <c r="AW28" s="152"/>
      <c r="AX28" s="125"/>
      <c r="AZ28" s="53"/>
      <c r="BA28" s="53"/>
      <c r="BC28" s="53"/>
      <c r="BD28" s="53"/>
      <c r="BE28" s="53"/>
      <c r="BF28" s="53"/>
      <c r="BH28" s="53"/>
      <c r="BI28" s="53"/>
      <c r="BJ28" s="53"/>
      <c r="BK28" s="53"/>
      <c r="BL28" s="53"/>
      <c r="BM28" s="53"/>
      <c r="BN28" s="53"/>
      <c r="BO28" s="53"/>
      <c r="BQ28" s="53"/>
      <c r="BR28" s="53"/>
      <c r="BS28" s="53"/>
      <c r="BT28" s="53"/>
      <c r="BX28" s="53"/>
      <c r="CB28" s="53"/>
      <c r="CF28" s="53"/>
      <c r="CJ28" s="53"/>
    </row>
    <row r="29" spans="1:88" ht="14.25" customHeight="1" x14ac:dyDescent="0.2">
      <c r="A29" s="134"/>
      <c r="B29" s="133"/>
      <c r="C29" s="118"/>
      <c r="D29" s="118"/>
      <c r="E29" s="119"/>
      <c r="F29" s="127">
        <v>45224</v>
      </c>
      <c r="G29" s="121" t="s">
        <v>66</v>
      </c>
      <c r="H29" s="118" t="s">
        <v>44</v>
      </c>
      <c r="I29" s="119">
        <v>1</v>
      </c>
      <c r="J29" s="119"/>
      <c r="K29" s="127">
        <v>45255</v>
      </c>
      <c r="L29" s="121" t="s">
        <v>63</v>
      </c>
      <c r="M29" s="118" t="s">
        <v>44</v>
      </c>
      <c r="N29" s="119">
        <v>1</v>
      </c>
      <c r="O29" s="119"/>
      <c r="P29" s="127">
        <v>45285</v>
      </c>
      <c r="Q29" s="155" t="s">
        <v>65</v>
      </c>
      <c r="R29" s="122"/>
      <c r="S29" s="122"/>
      <c r="T29" s="123"/>
      <c r="U29" s="127">
        <v>45316</v>
      </c>
      <c r="V29" s="121" t="s">
        <v>69</v>
      </c>
      <c r="W29" s="118" t="s">
        <v>133</v>
      </c>
      <c r="X29" s="119"/>
      <c r="Y29" s="119">
        <v>1</v>
      </c>
      <c r="Z29" s="127">
        <v>45347</v>
      </c>
      <c r="AA29" s="121" t="s">
        <v>68</v>
      </c>
      <c r="AB29" s="118" t="s">
        <v>44</v>
      </c>
      <c r="AC29" s="119">
        <v>1</v>
      </c>
      <c r="AD29" s="119"/>
      <c r="AE29" s="127">
        <v>45376</v>
      </c>
      <c r="AF29" s="121" t="s">
        <v>68</v>
      </c>
      <c r="AG29" s="118" t="s">
        <v>44</v>
      </c>
      <c r="AH29" s="119">
        <v>1</v>
      </c>
      <c r="AI29" s="119"/>
      <c r="AJ29" s="127">
        <v>45407</v>
      </c>
      <c r="AK29" s="156" t="s">
        <v>66</v>
      </c>
      <c r="AL29" s="122"/>
      <c r="AM29" s="122"/>
      <c r="AN29" s="123"/>
      <c r="AO29" s="127">
        <v>45437</v>
      </c>
      <c r="AP29" s="124" t="s">
        <v>64</v>
      </c>
      <c r="AQ29" s="118"/>
      <c r="AR29" s="118"/>
      <c r="AS29" s="119"/>
      <c r="AT29" s="130"/>
      <c r="AU29" s="131"/>
      <c r="AV29" s="132"/>
      <c r="AW29" s="152"/>
      <c r="AX29" s="125"/>
      <c r="AZ29" s="53"/>
      <c r="BA29" s="53"/>
      <c r="BC29" s="53"/>
      <c r="BD29" s="53"/>
      <c r="BE29" s="53"/>
      <c r="BF29" s="53"/>
      <c r="BH29" s="53"/>
      <c r="BI29" s="53"/>
      <c r="BJ29" s="53"/>
      <c r="BK29" s="53"/>
      <c r="BL29" s="53"/>
      <c r="BM29" s="53"/>
      <c r="BN29" s="53"/>
      <c r="BO29" s="53"/>
      <c r="BQ29" s="53"/>
      <c r="BR29" s="53"/>
      <c r="BS29" s="53"/>
      <c r="BT29" s="53"/>
      <c r="BX29" s="53"/>
      <c r="CB29" s="53"/>
      <c r="CF29" s="53"/>
      <c r="CJ29" s="53"/>
    </row>
    <row r="30" spans="1:88" ht="14.25" customHeight="1" x14ac:dyDescent="0.2">
      <c r="A30" s="134"/>
      <c r="B30" s="133"/>
      <c r="C30" s="118"/>
      <c r="D30" s="118"/>
      <c r="E30" s="119"/>
      <c r="F30" s="127">
        <v>45225</v>
      </c>
      <c r="G30" s="121" t="s">
        <v>69</v>
      </c>
      <c r="H30" s="118" t="s">
        <v>133</v>
      </c>
      <c r="I30" s="119"/>
      <c r="J30" s="119">
        <v>1</v>
      </c>
      <c r="K30" s="127">
        <v>45256</v>
      </c>
      <c r="L30" s="121" t="s">
        <v>68</v>
      </c>
      <c r="M30" s="118" t="s">
        <v>44</v>
      </c>
      <c r="N30" s="119">
        <v>1</v>
      </c>
      <c r="O30" s="119"/>
      <c r="P30" s="127">
        <v>45286</v>
      </c>
      <c r="Q30" s="156" t="s">
        <v>67</v>
      </c>
      <c r="R30" s="122"/>
      <c r="S30" s="122"/>
      <c r="T30" s="123"/>
      <c r="U30" s="127">
        <v>45317</v>
      </c>
      <c r="V30" s="124" t="s">
        <v>64</v>
      </c>
      <c r="W30" s="118"/>
      <c r="X30" s="118"/>
      <c r="Y30" s="119"/>
      <c r="Z30" s="127">
        <v>45348</v>
      </c>
      <c r="AA30" s="121" t="s">
        <v>65</v>
      </c>
      <c r="AB30" s="118" t="s">
        <v>44</v>
      </c>
      <c r="AC30" s="119">
        <v>1</v>
      </c>
      <c r="AD30" s="119"/>
      <c r="AE30" s="127">
        <v>45377</v>
      </c>
      <c r="AF30" s="121" t="s">
        <v>65</v>
      </c>
      <c r="AG30" s="118" t="s">
        <v>44</v>
      </c>
      <c r="AH30" s="119">
        <v>1</v>
      </c>
      <c r="AI30" s="119"/>
      <c r="AJ30" s="127">
        <v>45408</v>
      </c>
      <c r="AK30" s="121" t="s">
        <v>69</v>
      </c>
      <c r="AL30" s="118" t="s">
        <v>133</v>
      </c>
      <c r="AM30" s="119"/>
      <c r="AN30" s="119">
        <v>1</v>
      </c>
      <c r="AO30" s="127">
        <v>45438</v>
      </c>
      <c r="AP30" s="121" t="s">
        <v>63</v>
      </c>
      <c r="AQ30" s="118" t="s">
        <v>44</v>
      </c>
      <c r="AR30" s="119">
        <v>1</v>
      </c>
      <c r="AS30" s="119"/>
      <c r="AT30" s="130"/>
      <c r="AU30" s="131"/>
      <c r="AV30" s="132"/>
      <c r="AW30" s="152"/>
      <c r="AX30" s="125"/>
      <c r="AZ30" s="53"/>
      <c r="BA30" s="53"/>
      <c r="BC30" s="53"/>
      <c r="BD30" s="53"/>
      <c r="BE30" s="53"/>
      <c r="BF30" s="53"/>
      <c r="BH30" s="53"/>
      <c r="BI30" s="53"/>
      <c r="BJ30" s="53"/>
      <c r="BK30" s="53"/>
      <c r="BL30" s="53"/>
      <c r="BM30" s="53"/>
      <c r="BN30" s="53"/>
      <c r="BO30" s="53"/>
      <c r="BQ30" s="53"/>
      <c r="BR30" s="53"/>
      <c r="BS30" s="53"/>
      <c r="BT30" s="53"/>
      <c r="BX30" s="53"/>
      <c r="CB30" s="53"/>
      <c r="CF30" s="53"/>
      <c r="CJ30" s="53"/>
    </row>
    <row r="31" spans="1:88" ht="14.25" customHeight="1" x14ac:dyDescent="0.2">
      <c r="A31" s="134"/>
      <c r="B31" s="133"/>
      <c r="C31" s="118"/>
      <c r="D31" s="118"/>
      <c r="E31" s="119"/>
      <c r="F31" s="127">
        <v>45226</v>
      </c>
      <c r="G31" s="124" t="s">
        <v>64</v>
      </c>
      <c r="H31" s="118"/>
      <c r="I31" s="118"/>
      <c r="J31" s="119"/>
      <c r="K31" s="127">
        <v>45257</v>
      </c>
      <c r="L31" s="121" t="s">
        <v>65</v>
      </c>
      <c r="M31" s="118" t="s">
        <v>44</v>
      </c>
      <c r="N31" s="119">
        <v>1</v>
      </c>
      <c r="O31" s="119"/>
      <c r="P31" s="127">
        <v>45287</v>
      </c>
      <c r="Q31" s="121" t="s">
        <v>66</v>
      </c>
      <c r="R31" s="118" t="s">
        <v>44</v>
      </c>
      <c r="S31" s="119">
        <v>1</v>
      </c>
      <c r="T31" s="119"/>
      <c r="U31" s="127">
        <v>45318</v>
      </c>
      <c r="V31" s="121" t="s">
        <v>63</v>
      </c>
      <c r="W31" s="118" t="s">
        <v>44</v>
      </c>
      <c r="X31" s="119">
        <v>1</v>
      </c>
      <c r="Y31" s="119"/>
      <c r="Z31" s="127">
        <v>45349</v>
      </c>
      <c r="AA31" s="121" t="s">
        <v>67</v>
      </c>
      <c r="AB31" s="118" t="s">
        <v>44</v>
      </c>
      <c r="AC31" s="119">
        <v>1</v>
      </c>
      <c r="AD31" s="119"/>
      <c r="AE31" s="127">
        <v>45378</v>
      </c>
      <c r="AF31" s="121" t="s">
        <v>67</v>
      </c>
      <c r="AG31" s="118" t="s">
        <v>44</v>
      </c>
      <c r="AH31" s="119">
        <v>1</v>
      </c>
      <c r="AI31" s="119"/>
      <c r="AJ31" s="127">
        <v>45409</v>
      </c>
      <c r="AK31" s="124" t="s">
        <v>64</v>
      </c>
      <c r="AL31" s="118"/>
      <c r="AM31" s="118"/>
      <c r="AN31" s="119"/>
      <c r="AO31" s="127">
        <v>45439</v>
      </c>
      <c r="AP31" s="121" t="s">
        <v>68</v>
      </c>
      <c r="AQ31" s="118" t="s">
        <v>44</v>
      </c>
      <c r="AR31" s="119">
        <v>1</v>
      </c>
      <c r="AS31" s="119"/>
      <c r="AT31" s="130"/>
      <c r="AU31" s="131"/>
      <c r="AV31" s="132"/>
      <c r="AW31" s="152"/>
      <c r="AX31" s="125"/>
      <c r="AZ31" s="53"/>
      <c r="BA31" s="53"/>
      <c r="BC31" s="53"/>
      <c r="BD31" s="53"/>
      <c r="BE31" s="53"/>
      <c r="BF31" s="53"/>
      <c r="BH31" s="53"/>
      <c r="BI31" s="53"/>
      <c r="BJ31" s="53"/>
      <c r="BK31" s="53"/>
      <c r="BL31" s="53"/>
      <c r="BM31" s="53"/>
      <c r="BN31" s="53"/>
      <c r="BO31" s="53"/>
      <c r="BQ31" s="53"/>
      <c r="BR31" s="53"/>
      <c r="BS31" s="53"/>
      <c r="BT31" s="53"/>
      <c r="BX31" s="53"/>
      <c r="CB31" s="53"/>
      <c r="CF31" s="53"/>
      <c r="CJ31" s="53"/>
    </row>
    <row r="32" spans="1:88" ht="14.25" customHeight="1" x14ac:dyDescent="0.2">
      <c r="A32" s="134"/>
      <c r="B32" s="133"/>
      <c r="C32" s="118"/>
      <c r="D32" s="118"/>
      <c r="E32" s="119"/>
      <c r="F32" s="127">
        <v>45227</v>
      </c>
      <c r="G32" s="121" t="s">
        <v>63</v>
      </c>
      <c r="H32" s="118" t="s">
        <v>44</v>
      </c>
      <c r="I32" s="119">
        <v>1</v>
      </c>
      <c r="J32" s="119"/>
      <c r="K32" s="127">
        <v>45258</v>
      </c>
      <c r="L32" s="121" t="s">
        <v>67</v>
      </c>
      <c r="M32" s="118" t="s">
        <v>44</v>
      </c>
      <c r="N32" s="119">
        <v>1</v>
      </c>
      <c r="O32" s="119"/>
      <c r="P32" s="127">
        <v>45288</v>
      </c>
      <c r="Q32" s="121" t="s">
        <v>69</v>
      </c>
      <c r="R32" s="118" t="s">
        <v>133</v>
      </c>
      <c r="S32" s="119"/>
      <c r="T32" s="119">
        <v>1</v>
      </c>
      <c r="U32" s="127">
        <v>45319</v>
      </c>
      <c r="V32" s="121" t="s">
        <v>68</v>
      </c>
      <c r="W32" s="118" t="s">
        <v>44</v>
      </c>
      <c r="X32" s="119">
        <v>1</v>
      </c>
      <c r="Y32" s="119"/>
      <c r="Z32" s="127">
        <v>45350</v>
      </c>
      <c r="AA32" s="121" t="s">
        <v>66</v>
      </c>
      <c r="AB32" s="118" t="s">
        <v>44</v>
      </c>
      <c r="AC32" s="119">
        <v>1</v>
      </c>
      <c r="AD32" s="119"/>
      <c r="AE32" s="127">
        <v>45379</v>
      </c>
      <c r="AF32" s="121" t="s">
        <v>66</v>
      </c>
      <c r="AG32" s="118" t="s">
        <v>44</v>
      </c>
      <c r="AH32" s="119">
        <v>1</v>
      </c>
      <c r="AI32" s="119"/>
      <c r="AJ32" s="127">
        <v>45410</v>
      </c>
      <c r="AK32" s="121" t="s">
        <v>63</v>
      </c>
      <c r="AL32" s="118" t="s">
        <v>44</v>
      </c>
      <c r="AM32" s="119">
        <v>1</v>
      </c>
      <c r="AN32" s="119"/>
      <c r="AO32" s="127">
        <v>45440</v>
      </c>
      <c r="AP32" s="121" t="s">
        <v>65</v>
      </c>
      <c r="AQ32" s="118" t="s">
        <v>44</v>
      </c>
      <c r="AR32" s="119">
        <v>1</v>
      </c>
      <c r="AS32" s="119"/>
      <c r="AT32" s="130"/>
      <c r="AU32" s="131"/>
      <c r="AV32" s="132"/>
      <c r="AW32" s="152"/>
      <c r="AX32" s="125"/>
      <c r="AZ32" s="53"/>
      <c r="BA32" s="53"/>
      <c r="BC32" s="53"/>
      <c r="BD32" s="53"/>
      <c r="BE32" s="53"/>
      <c r="BF32" s="53"/>
      <c r="BH32" s="53"/>
      <c r="BI32" s="53"/>
      <c r="BJ32" s="53"/>
      <c r="BK32" s="53"/>
      <c r="BL32" s="53"/>
      <c r="BM32" s="53"/>
      <c r="BN32" s="53"/>
      <c r="BO32" s="53"/>
      <c r="BQ32" s="53"/>
      <c r="BR32" s="53"/>
      <c r="BS32" s="53"/>
      <c r="BT32" s="53"/>
      <c r="BX32" s="53"/>
      <c r="CB32" s="53"/>
      <c r="CF32" s="53"/>
      <c r="CJ32" s="53"/>
    </row>
    <row r="33" spans="1:88" ht="15" x14ac:dyDescent="0.2">
      <c r="A33" s="134"/>
      <c r="B33" s="133"/>
      <c r="C33" s="118"/>
      <c r="D33" s="118"/>
      <c r="E33" s="119"/>
      <c r="F33" s="127">
        <v>45228</v>
      </c>
      <c r="G33" s="121" t="s">
        <v>68</v>
      </c>
      <c r="H33" s="118" t="s">
        <v>44</v>
      </c>
      <c r="I33" s="119">
        <v>1</v>
      </c>
      <c r="J33" s="119"/>
      <c r="K33" s="127">
        <v>45259</v>
      </c>
      <c r="L33" s="121" t="s">
        <v>66</v>
      </c>
      <c r="M33" s="118" t="s">
        <v>44</v>
      </c>
      <c r="N33" s="119">
        <v>1</v>
      </c>
      <c r="O33" s="119"/>
      <c r="P33" s="127">
        <v>45289</v>
      </c>
      <c r="Q33" s="124" t="s">
        <v>64</v>
      </c>
      <c r="R33" s="118"/>
      <c r="S33" s="118"/>
      <c r="T33" s="123"/>
      <c r="U33" s="127">
        <v>45320</v>
      </c>
      <c r="V33" s="121" t="s">
        <v>65</v>
      </c>
      <c r="W33" s="118" t="s">
        <v>44</v>
      </c>
      <c r="X33" s="119">
        <v>1</v>
      </c>
      <c r="Y33" s="119"/>
      <c r="Z33" s="127"/>
      <c r="AA33" s="121"/>
      <c r="AB33" s="118"/>
      <c r="AC33" s="119"/>
      <c r="AD33" s="119"/>
      <c r="AE33" s="127">
        <v>45380</v>
      </c>
      <c r="AF33" s="121" t="s">
        <v>69</v>
      </c>
      <c r="AG33" s="118" t="s">
        <v>133</v>
      </c>
      <c r="AH33" s="119"/>
      <c r="AI33" s="119">
        <v>1</v>
      </c>
      <c r="AJ33" s="127">
        <v>45411</v>
      </c>
      <c r="AK33" s="121" t="s">
        <v>68</v>
      </c>
      <c r="AL33" s="118" t="s">
        <v>44</v>
      </c>
      <c r="AM33" s="119">
        <v>1</v>
      </c>
      <c r="AN33" s="119"/>
      <c r="AO33" s="127">
        <v>45441</v>
      </c>
      <c r="AP33" s="121" t="s">
        <v>67</v>
      </c>
      <c r="AQ33" s="118" t="s">
        <v>44</v>
      </c>
      <c r="AR33" s="119">
        <v>1</v>
      </c>
      <c r="AS33" s="119"/>
      <c r="AT33" s="130"/>
      <c r="AU33" s="131"/>
      <c r="AV33" s="132"/>
      <c r="AW33" s="152"/>
      <c r="AX33" s="125"/>
      <c r="AZ33" s="53"/>
      <c r="BA33" s="53"/>
      <c r="BC33" s="53"/>
      <c r="BD33" s="53"/>
      <c r="BE33" s="53"/>
      <c r="BF33" s="53"/>
      <c r="BH33" s="53"/>
      <c r="BI33" s="53"/>
      <c r="BJ33" s="53"/>
      <c r="BK33" s="53"/>
      <c r="BL33" s="53"/>
      <c r="BM33" s="53"/>
      <c r="BN33" s="53"/>
      <c r="BO33" s="53"/>
      <c r="BQ33" s="53"/>
      <c r="BR33" s="53"/>
      <c r="BS33" s="53"/>
      <c r="BT33" s="53"/>
      <c r="BX33" s="53"/>
      <c r="CB33" s="53"/>
      <c r="CF33" s="53"/>
      <c r="CJ33" s="53"/>
    </row>
    <row r="34" spans="1:88" ht="13.5" customHeight="1" x14ac:dyDescent="0.2">
      <c r="A34" s="134"/>
      <c r="B34" s="133"/>
      <c r="C34" s="118"/>
      <c r="D34" s="118"/>
      <c r="E34" s="119"/>
      <c r="F34" s="127">
        <v>45229</v>
      </c>
      <c r="G34" s="121" t="s">
        <v>65</v>
      </c>
      <c r="H34" s="118" t="s">
        <v>44</v>
      </c>
      <c r="I34" s="119">
        <v>1</v>
      </c>
      <c r="J34" s="119"/>
      <c r="K34" s="127">
        <v>45260</v>
      </c>
      <c r="L34" s="121" t="s">
        <v>69</v>
      </c>
      <c r="M34" s="118" t="s">
        <v>133</v>
      </c>
      <c r="N34" s="119"/>
      <c r="O34" s="119">
        <v>1</v>
      </c>
      <c r="P34" s="127">
        <v>45290</v>
      </c>
      <c r="Q34" s="121" t="s">
        <v>63</v>
      </c>
      <c r="R34" s="118" t="s">
        <v>44</v>
      </c>
      <c r="S34" s="119">
        <v>1</v>
      </c>
      <c r="T34" s="119"/>
      <c r="U34" s="127">
        <v>45321</v>
      </c>
      <c r="V34" s="121" t="s">
        <v>67</v>
      </c>
      <c r="W34" s="118" t="s">
        <v>44</v>
      </c>
      <c r="X34" s="119">
        <v>1</v>
      </c>
      <c r="Y34" s="119"/>
      <c r="Z34" s="127"/>
      <c r="AA34" s="121"/>
      <c r="AB34" s="122"/>
      <c r="AC34" s="122"/>
      <c r="AD34" s="123"/>
      <c r="AE34" s="127">
        <v>45381</v>
      </c>
      <c r="AF34" s="124" t="s">
        <v>64</v>
      </c>
      <c r="AG34" s="118"/>
      <c r="AH34" s="118"/>
      <c r="AI34" s="119"/>
      <c r="AJ34" s="127">
        <v>45412</v>
      </c>
      <c r="AK34" s="121" t="s">
        <v>65</v>
      </c>
      <c r="AL34" s="118" t="s">
        <v>44</v>
      </c>
      <c r="AM34" s="119">
        <v>1</v>
      </c>
      <c r="AN34" s="119"/>
      <c r="AO34" s="127">
        <v>45442</v>
      </c>
      <c r="AP34" s="121" t="s">
        <v>66</v>
      </c>
      <c r="AQ34" s="118" t="s">
        <v>44</v>
      </c>
      <c r="AR34" s="119">
        <v>1</v>
      </c>
      <c r="AS34" s="119"/>
      <c r="AT34" s="130"/>
      <c r="AU34" s="131"/>
      <c r="AV34" s="132"/>
      <c r="AW34" s="152"/>
      <c r="AX34" s="125"/>
      <c r="AZ34" s="53"/>
      <c r="BA34" s="53"/>
      <c r="BC34" s="53"/>
      <c r="BD34" s="53"/>
      <c r="BE34" s="53"/>
      <c r="BF34" s="53"/>
      <c r="BH34" s="53"/>
      <c r="BI34" s="53"/>
      <c r="BJ34" s="53"/>
      <c r="BK34" s="53"/>
      <c r="BL34" s="53"/>
      <c r="BM34" s="53"/>
      <c r="BN34" s="53"/>
      <c r="BO34" s="53"/>
      <c r="BQ34" s="53"/>
      <c r="BR34" s="53"/>
      <c r="BS34" s="53"/>
      <c r="BT34" s="53"/>
      <c r="BX34" s="53"/>
      <c r="CB34" s="53"/>
      <c r="CF34" s="53"/>
      <c r="CJ34" s="53"/>
    </row>
    <row r="35" spans="1:88" ht="15.75" thickBot="1" x14ac:dyDescent="0.25">
      <c r="A35" s="185"/>
      <c r="B35" s="186"/>
      <c r="C35" s="153"/>
      <c r="D35" s="153"/>
      <c r="E35" s="154"/>
      <c r="F35" s="204">
        <v>45230</v>
      </c>
      <c r="G35" s="205" t="s">
        <v>67</v>
      </c>
      <c r="H35" s="153" t="s">
        <v>44</v>
      </c>
      <c r="I35" s="154">
        <v>1</v>
      </c>
      <c r="J35" s="154"/>
      <c r="K35" s="204"/>
      <c r="L35" s="205"/>
      <c r="M35" s="206"/>
      <c r="N35" s="206"/>
      <c r="O35" s="207"/>
      <c r="P35" s="204">
        <v>45291</v>
      </c>
      <c r="Q35" s="205" t="s">
        <v>68</v>
      </c>
      <c r="R35" s="153" t="s">
        <v>44</v>
      </c>
      <c r="S35" s="154">
        <v>1</v>
      </c>
      <c r="T35" s="154"/>
      <c r="U35" s="204">
        <v>45322</v>
      </c>
      <c r="V35" s="205" t="s">
        <v>66</v>
      </c>
      <c r="W35" s="153" t="s">
        <v>44</v>
      </c>
      <c r="X35" s="154">
        <v>1</v>
      </c>
      <c r="Y35" s="154"/>
      <c r="Z35" s="204"/>
      <c r="AA35" s="205"/>
      <c r="AB35" s="208"/>
      <c r="AC35" s="208"/>
      <c r="AD35" s="207"/>
      <c r="AE35" s="204">
        <v>45382</v>
      </c>
      <c r="AF35" s="205" t="s">
        <v>63</v>
      </c>
      <c r="AG35" s="153" t="s">
        <v>44</v>
      </c>
      <c r="AH35" s="154">
        <v>1</v>
      </c>
      <c r="AI35" s="154"/>
      <c r="AJ35" s="204"/>
      <c r="AK35" s="205"/>
      <c r="AL35" s="208"/>
      <c r="AM35" s="208"/>
      <c r="AN35" s="207"/>
      <c r="AO35" s="204">
        <v>45443</v>
      </c>
      <c r="AP35" s="205" t="s">
        <v>69</v>
      </c>
      <c r="AQ35" s="153" t="s">
        <v>133</v>
      </c>
      <c r="AR35" s="154"/>
      <c r="AS35" s="154">
        <v>1</v>
      </c>
      <c r="AT35" s="209"/>
      <c r="AU35" s="210"/>
      <c r="AV35" s="211"/>
      <c r="AW35" s="212"/>
      <c r="AX35" s="213"/>
      <c r="AZ35" s="53"/>
      <c r="BA35" s="53"/>
      <c r="BC35" s="53"/>
      <c r="BD35" s="53"/>
      <c r="BE35" s="53"/>
      <c r="BF35" s="53"/>
      <c r="BH35" s="53"/>
      <c r="BI35" s="53"/>
      <c r="BJ35" s="53"/>
      <c r="BK35" s="53"/>
      <c r="BL35" s="53"/>
      <c r="BM35" s="53"/>
      <c r="BN35" s="53"/>
      <c r="BO35" s="53"/>
      <c r="BQ35" s="53"/>
      <c r="BR35" s="53"/>
      <c r="BS35" s="53"/>
      <c r="BT35" s="53"/>
      <c r="BX35" s="53"/>
      <c r="CB35" s="53"/>
      <c r="CF35" s="53"/>
      <c r="CJ35" s="53"/>
    </row>
    <row r="36" spans="1:88" x14ac:dyDescent="0.2">
      <c r="A36" s="177" t="s">
        <v>44</v>
      </c>
      <c r="B36" s="139"/>
      <c r="C36" s="139"/>
      <c r="D36" s="140">
        <f>SUM(D5:D35)</f>
        <v>16</v>
      </c>
      <c r="E36" s="214"/>
      <c r="F36" s="141"/>
      <c r="G36" s="139"/>
      <c r="H36" s="139"/>
      <c r="I36" s="140">
        <f>SUM(I5:I35)</f>
        <v>23</v>
      </c>
      <c r="J36" s="214"/>
      <c r="K36" s="141"/>
      <c r="L36" s="139"/>
      <c r="M36" s="139"/>
      <c r="N36" s="140">
        <f>SUM(N5:N35)</f>
        <v>20</v>
      </c>
      <c r="O36" s="214"/>
      <c r="P36" s="141"/>
      <c r="Q36" s="139"/>
      <c r="R36" s="139"/>
      <c r="S36" s="140">
        <f>SUM(S5:S35)</f>
        <v>20</v>
      </c>
      <c r="T36" s="214"/>
      <c r="U36" s="141"/>
      <c r="V36" s="139"/>
      <c r="W36" s="139"/>
      <c r="X36" s="140">
        <f>SUM(X5:X35)</f>
        <v>21</v>
      </c>
      <c r="Y36" s="214"/>
      <c r="Z36" s="141"/>
      <c r="AA36" s="139"/>
      <c r="AB36" s="139"/>
      <c r="AC36" s="140">
        <f>SUM(AC5:AC35)</f>
        <v>20</v>
      </c>
      <c r="AD36" s="214"/>
      <c r="AE36" s="141"/>
      <c r="AF36" s="139"/>
      <c r="AG36" s="139"/>
      <c r="AH36" s="140">
        <f>SUM(AH5:AH35)</f>
        <v>21</v>
      </c>
      <c r="AI36" s="214"/>
      <c r="AJ36" s="141"/>
      <c r="AK36" s="139"/>
      <c r="AL36" s="139"/>
      <c r="AM36" s="140">
        <f>SUM(AM5:AM35)</f>
        <v>20</v>
      </c>
      <c r="AN36" s="214"/>
      <c r="AO36" s="141"/>
      <c r="AP36" s="139"/>
      <c r="AQ36" s="139"/>
      <c r="AR36" s="140">
        <f>SUM(AR5:AR35)</f>
        <v>21</v>
      </c>
      <c r="AS36" s="214"/>
      <c r="AT36" s="141"/>
      <c r="AU36" s="139"/>
      <c r="AV36" s="139"/>
      <c r="AW36" s="140">
        <f>SUM(AW5:AW35)</f>
        <v>4</v>
      </c>
      <c r="AX36" s="214"/>
      <c r="AY36" s="178">
        <f>SUM(B36:AX36)</f>
        <v>186</v>
      </c>
      <c r="AZ36" s="53"/>
      <c r="BA36" s="53"/>
      <c r="BC36" s="53"/>
      <c r="BD36" s="53"/>
      <c r="BE36" s="53"/>
      <c r="BF36" s="53"/>
      <c r="BH36" s="53"/>
      <c r="BI36" s="53"/>
      <c r="BJ36" s="53"/>
      <c r="BK36" s="53"/>
      <c r="BL36" s="53"/>
      <c r="BM36" s="53"/>
      <c r="BN36" s="53"/>
      <c r="BO36" s="53"/>
      <c r="BQ36" s="53"/>
      <c r="BR36" s="53"/>
      <c r="BS36" s="53"/>
      <c r="BT36" s="53"/>
      <c r="BX36" s="53"/>
      <c r="CB36" s="53"/>
      <c r="CF36" s="53"/>
      <c r="CJ36" s="53"/>
    </row>
    <row r="37" spans="1:88" x14ac:dyDescent="0.2">
      <c r="A37" s="179" t="s">
        <v>133</v>
      </c>
      <c r="B37" s="142"/>
      <c r="C37" s="142"/>
      <c r="D37" s="142"/>
      <c r="E37" s="143">
        <f>SUM(E5:E35)</f>
        <v>3</v>
      </c>
      <c r="F37" s="144"/>
      <c r="G37" s="142"/>
      <c r="H37" s="142"/>
      <c r="I37" s="142"/>
      <c r="J37" s="143">
        <f>SUM(J5:J35)</f>
        <v>4</v>
      </c>
      <c r="K37" s="144"/>
      <c r="L37" s="142"/>
      <c r="M37" s="142"/>
      <c r="N37" s="142"/>
      <c r="O37" s="143">
        <f>SUM(O5:O35)</f>
        <v>5</v>
      </c>
      <c r="P37" s="144"/>
      <c r="Q37" s="142"/>
      <c r="R37" s="142"/>
      <c r="S37" s="142"/>
      <c r="T37" s="143">
        <f>SUM(T5:T35)</f>
        <v>4</v>
      </c>
      <c r="U37" s="144"/>
      <c r="V37" s="142"/>
      <c r="W37" s="142"/>
      <c r="X37" s="142"/>
      <c r="Y37" s="143">
        <f>SUM(Y5:Y35)</f>
        <v>4</v>
      </c>
      <c r="Z37" s="144"/>
      <c r="AA37" s="142"/>
      <c r="AB37" s="142"/>
      <c r="AC37" s="142"/>
      <c r="AD37" s="143">
        <f>SUM(AD5:AD35)</f>
        <v>4</v>
      </c>
      <c r="AE37" s="144"/>
      <c r="AF37" s="142"/>
      <c r="AG37" s="142"/>
      <c r="AH37" s="142"/>
      <c r="AI37" s="143">
        <f>SUM(AI5:AI35)</f>
        <v>5</v>
      </c>
      <c r="AJ37" s="144"/>
      <c r="AK37" s="142"/>
      <c r="AL37" s="142"/>
      <c r="AM37" s="142"/>
      <c r="AN37" s="143">
        <f>SUM(AN5:AN35)</f>
        <v>4</v>
      </c>
      <c r="AO37" s="144"/>
      <c r="AP37" s="142"/>
      <c r="AQ37" s="142"/>
      <c r="AR37" s="142"/>
      <c r="AS37" s="143">
        <f>SUM(AS5:AS35)</f>
        <v>5</v>
      </c>
      <c r="AT37" s="144"/>
      <c r="AU37" s="142"/>
      <c r="AV37" s="142"/>
      <c r="AW37" s="142"/>
      <c r="AX37" s="143">
        <f>SUM(AX5:AX35)</f>
        <v>1</v>
      </c>
      <c r="AY37" s="180">
        <f>SUM(B37:AX37)</f>
        <v>39</v>
      </c>
      <c r="AZ37" s="53"/>
      <c r="BA37" s="53"/>
      <c r="BC37" s="53"/>
      <c r="BD37" s="53"/>
      <c r="BE37" s="53"/>
      <c r="BF37" s="53"/>
      <c r="BH37" s="53"/>
      <c r="BI37" s="53"/>
      <c r="BJ37" s="53"/>
      <c r="BK37" s="53"/>
      <c r="BL37" s="53"/>
      <c r="BM37" s="53"/>
      <c r="BN37" s="53"/>
      <c r="BO37" s="53"/>
      <c r="BQ37" s="53"/>
      <c r="BR37" s="53"/>
      <c r="BS37" s="53"/>
      <c r="BT37" s="53"/>
      <c r="BX37" s="53"/>
      <c r="CB37" s="53"/>
      <c r="CF37" s="53"/>
      <c r="CJ37" s="53"/>
    </row>
    <row r="38" spans="1:88" ht="13.5" thickBot="1" x14ac:dyDescent="0.25">
      <c r="A38" s="181"/>
      <c r="B38" s="146"/>
      <c r="C38" s="146"/>
      <c r="D38" s="146"/>
      <c r="E38" s="147"/>
      <c r="F38" s="148"/>
      <c r="G38" s="146"/>
      <c r="H38" s="146"/>
      <c r="I38" s="146"/>
      <c r="J38" s="147"/>
      <c r="K38" s="148"/>
      <c r="L38" s="146"/>
      <c r="M38" s="146"/>
      <c r="N38" s="146"/>
      <c r="O38" s="147"/>
      <c r="P38" s="148"/>
      <c r="Q38" s="146"/>
      <c r="R38" s="146"/>
      <c r="S38" s="146"/>
      <c r="T38" s="147"/>
      <c r="U38" s="148"/>
      <c r="V38" s="146"/>
      <c r="W38" s="146"/>
      <c r="X38" s="146"/>
      <c r="Y38" s="147"/>
      <c r="Z38" s="148"/>
      <c r="AA38" s="146"/>
      <c r="AB38" s="146"/>
      <c r="AC38" s="146"/>
      <c r="AD38" s="147"/>
      <c r="AE38" s="148"/>
      <c r="AF38" s="146"/>
      <c r="AG38" s="146"/>
      <c r="AH38" s="146"/>
      <c r="AI38" s="147"/>
      <c r="AJ38" s="148"/>
      <c r="AK38" s="146"/>
      <c r="AL38" s="146"/>
      <c r="AM38" s="146"/>
      <c r="AN38" s="147"/>
      <c r="AO38" s="148"/>
      <c r="AP38" s="146"/>
      <c r="AQ38" s="146"/>
      <c r="AR38" s="146"/>
      <c r="AS38" s="147"/>
      <c r="AT38" s="148"/>
      <c r="AU38" s="146"/>
      <c r="AV38" s="146"/>
      <c r="AW38" s="146"/>
      <c r="AX38" s="147"/>
      <c r="AY38" s="182">
        <f>SUM(B38:AX38)</f>
        <v>0</v>
      </c>
      <c r="AZ38" s="53"/>
      <c r="BA38" s="53"/>
      <c r="BC38" s="53"/>
      <c r="BD38" s="53"/>
      <c r="BE38" s="53"/>
      <c r="BF38" s="53"/>
      <c r="BH38" s="53"/>
      <c r="BI38" s="53"/>
      <c r="BJ38" s="53"/>
      <c r="BK38" s="53"/>
      <c r="BL38" s="53"/>
      <c r="BM38" s="53"/>
      <c r="BN38" s="53"/>
      <c r="BO38" s="53"/>
      <c r="BQ38" s="53"/>
      <c r="BR38" s="53"/>
      <c r="BS38" s="53"/>
      <c r="BT38" s="53"/>
      <c r="BX38" s="53"/>
      <c r="CB38" s="53"/>
      <c r="CF38" s="53"/>
      <c r="CJ38" s="53"/>
    </row>
    <row r="39" spans="1:88" s="57" customFormat="1" x14ac:dyDescent="0.2">
      <c r="E39" s="149">
        <f>SUM(E37:E38)</f>
        <v>3</v>
      </c>
      <c r="F39" s="150"/>
      <c r="J39" s="149">
        <f>SUM(J36:J38)</f>
        <v>4</v>
      </c>
      <c r="K39" s="150"/>
      <c r="L39" s="150"/>
      <c r="O39" s="149">
        <f>SUM(O36:O38)</f>
        <v>5</v>
      </c>
      <c r="P39" s="150"/>
      <c r="Q39" s="150"/>
      <c r="R39" s="150"/>
      <c r="S39" s="150"/>
      <c r="T39" s="149">
        <f>SUM(T36:T38)</f>
        <v>4</v>
      </c>
      <c r="V39" s="150"/>
      <c r="W39" s="150"/>
      <c r="X39" s="150"/>
      <c r="Y39" s="149">
        <f>SUM(Y36:Y38)</f>
        <v>4</v>
      </c>
      <c r="AD39" s="149">
        <f>SUM(AD36:AD38)</f>
        <v>4</v>
      </c>
      <c r="AI39" s="149">
        <f>SUM(AI36:AI38)</f>
        <v>5</v>
      </c>
      <c r="AN39" s="149">
        <f>SUM(AN36:AN38)</f>
        <v>4</v>
      </c>
      <c r="AS39" s="149">
        <f>SUM(AS36:AS38)</f>
        <v>5</v>
      </c>
      <c r="AX39" s="149">
        <f>SUM(AX36:AX38)</f>
        <v>1</v>
      </c>
      <c r="AY39" s="178">
        <f>SUM(B39:AX39)</f>
        <v>39</v>
      </c>
    </row>
    <row r="40" spans="1:88" x14ac:dyDescent="0.2">
      <c r="A40" s="53"/>
      <c r="B40" s="53"/>
      <c r="E40" s="53"/>
      <c r="F40" s="90"/>
      <c r="G40" s="53"/>
      <c r="J40" s="53"/>
      <c r="K40" s="90"/>
      <c r="L40" s="90"/>
      <c r="M40" s="53"/>
      <c r="N40" s="53"/>
      <c r="O40" s="53"/>
      <c r="P40" s="90"/>
      <c r="Q40" s="90"/>
      <c r="V40" s="90"/>
      <c r="W40" s="90"/>
      <c r="X40" s="90"/>
      <c r="Y40" s="90"/>
      <c r="AA40" s="53"/>
      <c r="AE40" s="53"/>
      <c r="AZ40" s="53"/>
      <c r="BA40" s="53"/>
      <c r="BC40" s="53"/>
      <c r="BD40" s="53"/>
      <c r="BE40" s="53"/>
      <c r="BF40" s="53"/>
      <c r="BH40" s="53"/>
      <c r="BI40" s="53"/>
      <c r="BJ40" s="53"/>
      <c r="BK40" s="53"/>
      <c r="BL40" s="53"/>
      <c r="BM40" s="53"/>
      <c r="BN40" s="53"/>
      <c r="BO40" s="53"/>
      <c r="BQ40" s="53"/>
      <c r="BR40" s="53"/>
      <c r="BS40" s="53"/>
      <c r="BT40" s="53"/>
      <c r="BX40" s="53"/>
      <c r="CB40" s="53"/>
      <c r="CF40" s="53"/>
      <c r="CJ40" s="53"/>
    </row>
    <row r="41" spans="1:88" x14ac:dyDescent="0.2">
      <c r="A41" s="53"/>
      <c r="B41" s="53"/>
      <c r="E41" s="53"/>
      <c r="F41" s="90"/>
      <c r="G41" s="53"/>
      <c r="J41" s="53"/>
      <c r="K41" s="90"/>
      <c r="L41" s="90"/>
      <c r="M41" s="53"/>
      <c r="N41" s="53"/>
      <c r="O41" s="53"/>
      <c r="P41" s="90"/>
      <c r="Q41" s="90"/>
      <c r="V41" s="90"/>
      <c r="W41" s="90"/>
      <c r="X41" s="90"/>
      <c r="Y41" s="90"/>
      <c r="AA41" s="53"/>
      <c r="AE41" s="53"/>
      <c r="AZ41" s="53"/>
      <c r="BA41" s="53"/>
      <c r="BC41" s="53"/>
      <c r="BD41" s="53"/>
      <c r="BE41" s="53"/>
      <c r="BF41" s="53"/>
      <c r="BH41" s="53"/>
      <c r="BI41" s="53"/>
      <c r="BJ41" s="53"/>
      <c r="BK41" s="53"/>
      <c r="BL41" s="53"/>
      <c r="BM41" s="53"/>
      <c r="BN41" s="53"/>
      <c r="BO41" s="53"/>
      <c r="BQ41" s="53"/>
      <c r="BR41" s="53"/>
      <c r="BS41" s="53"/>
      <c r="BT41" s="53"/>
      <c r="BX41" s="53"/>
      <c r="CB41" s="53"/>
      <c r="CF41" s="53"/>
      <c r="CJ41" s="53"/>
    </row>
    <row r="42" spans="1:88" x14ac:dyDescent="0.2">
      <c r="A42" s="53"/>
      <c r="B42" s="53"/>
      <c r="E42" s="53"/>
      <c r="F42" s="53"/>
      <c r="G42" s="53"/>
      <c r="J42" s="53"/>
      <c r="K42" s="53"/>
      <c r="L42" s="53"/>
      <c r="M42" s="53"/>
      <c r="N42" s="53"/>
      <c r="O42" s="53"/>
      <c r="P42" s="53"/>
      <c r="R42" s="53"/>
      <c r="S42" s="53"/>
      <c r="T42" s="53"/>
      <c r="Y42" s="53"/>
      <c r="AA42" s="53"/>
      <c r="AE42" s="53"/>
      <c r="AZ42" s="53"/>
      <c r="BA42" s="53"/>
      <c r="BC42" s="53"/>
      <c r="BD42" s="53"/>
      <c r="BE42" s="53"/>
      <c r="BF42" s="53"/>
      <c r="BH42" s="53"/>
      <c r="BI42" s="53"/>
      <c r="BJ42" s="53"/>
      <c r="BK42" s="53"/>
      <c r="BL42" s="53"/>
      <c r="BM42" s="53"/>
      <c r="BN42" s="53"/>
      <c r="BO42" s="53"/>
      <c r="BQ42" s="53"/>
      <c r="BR42" s="53"/>
      <c r="BS42" s="53"/>
      <c r="BT42" s="53"/>
      <c r="BX42" s="53"/>
      <c r="CB42" s="53"/>
      <c r="CF42" s="53"/>
      <c r="CJ42" s="53"/>
    </row>
    <row r="43" spans="1:88" x14ac:dyDescent="0.2">
      <c r="A43" s="53"/>
      <c r="B43" s="53"/>
      <c r="E43" s="53"/>
      <c r="F43" s="53"/>
      <c r="G43" s="53"/>
      <c r="J43" s="53"/>
      <c r="K43" s="53"/>
      <c r="L43" s="53"/>
      <c r="M43" s="53"/>
      <c r="N43" s="53"/>
      <c r="O43" s="53"/>
      <c r="P43" s="53"/>
      <c r="R43" s="53"/>
      <c r="S43" s="53"/>
      <c r="T43" s="53"/>
      <c r="Y43" s="53"/>
      <c r="AA43" s="53"/>
      <c r="AE43" s="53"/>
      <c r="AZ43" s="53"/>
      <c r="BA43" s="53"/>
      <c r="BC43" s="53"/>
      <c r="BD43" s="53"/>
      <c r="BE43" s="53"/>
      <c r="BF43" s="53"/>
      <c r="BH43" s="53"/>
      <c r="BI43" s="53"/>
      <c r="BJ43" s="53"/>
      <c r="BK43" s="53"/>
      <c r="BL43" s="53"/>
      <c r="BM43" s="53"/>
      <c r="BN43" s="53"/>
      <c r="BO43" s="53"/>
      <c r="BQ43" s="53"/>
      <c r="BR43" s="53"/>
      <c r="BS43" s="53"/>
      <c r="BT43" s="53"/>
      <c r="BX43" s="53"/>
      <c r="CB43" s="53"/>
      <c r="CF43" s="53"/>
      <c r="CJ43" s="53"/>
    </row>
    <row r="44" spans="1:88" x14ac:dyDescent="0.2">
      <c r="A44" s="53"/>
      <c r="B44" s="53"/>
      <c r="E44" s="53"/>
      <c r="F44" s="53"/>
      <c r="G44" s="53"/>
      <c r="J44" s="53"/>
      <c r="K44" s="53"/>
      <c r="L44" s="53"/>
      <c r="M44" s="53"/>
      <c r="N44" s="53"/>
      <c r="O44" s="53"/>
      <c r="P44" s="53"/>
      <c r="R44" s="53"/>
      <c r="S44" s="53"/>
      <c r="T44" s="53"/>
      <c r="Y44" s="53"/>
      <c r="AA44" s="53"/>
      <c r="AE44" s="53"/>
      <c r="AZ44" s="53"/>
      <c r="BA44" s="53"/>
      <c r="BC44" s="53"/>
      <c r="BD44" s="53"/>
      <c r="BE44" s="53"/>
      <c r="BF44" s="53"/>
      <c r="BH44" s="53"/>
      <c r="BI44" s="53"/>
      <c r="BJ44" s="53"/>
      <c r="BK44" s="53"/>
      <c r="BL44" s="53"/>
      <c r="BM44" s="53"/>
      <c r="BN44" s="53"/>
      <c r="BO44" s="53"/>
      <c r="BQ44" s="53"/>
      <c r="BR44" s="53"/>
      <c r="BS44" s="53"/>
      <c r="BT44" s="53"/>
      <c r="BX44" s="53"/>
      <c r="CB44" s="53"/>
      <c r="CF44" s="53"/>
      <c r="CJ44" s="53"/>
    </row>
    <row r="45" spans="1:88" x14ac:dyDescent="0.2">
      <c r="A45" s="53"/>
      <c r="B45" s="53"/>
      <c r="E45" s="53"/>
      <c r="F45" s="53"/>
      <c r="G45" s="53"/>
      <c r="J45" s="53"/>
      <c r="K45" s="53"/>
      <c r="L45" s="53"/>
      <c r="M45" s="53"/>
      <c r="N45" s="53"/>
      <c r="O45" s="53"/>
      <c r="P45" s="53"/>
      <c r="R45" s="53"/>
      <c r="S45" s="53"/>
      <c r="T45" s="53"/>
      <c r="Y45" s="53"/>
      <c r="AA45" s="53"/>
      <c r="AE45" s="53"/>
      <c r="AZ45" s="53"/>
      <c r="BA45" s="53"/>
      <c r="BC45" s="53"/>
      <c r="BD45" s="53"/>
      <c r="BE45" s="53"/>
      <c r="BF45" s="53"/>
      <c r="BH45" s="53"/>
      <c r="BI45" s="53"/>
      <c r="BJ45" s="53"/>
      <c r="BK45" s="53"/>
      <c r="BL45" s="53"/>
      <c r="BM45" s="53"/>
      <c r="BN45" s="53"/>
      <c r="BO45" s="53"/>
      <c r="BQ45" s="53"/>
      <c r="BR45" s="53"/>
      <c r="BS45" s="53"/>
      <c r="BT45" s="53"/>
      <c r="BX45" s="53"/>
      <c r="CB45" s="53"/>
      <c r="CF45" s="53"/>
      <c r="CJ45" s="53"/>
    </row>
    <row r="46" spans="1:88" x14ac:dyDescent="0.2">
      <c r="A46" s="53"/>
      <c r="B46" s="53"/>
      <c r="E46" s="53"/>
      <c r="F46" s="53"/>
      <c r="G46" s="53"/>
      <c r="J46" s="53"/>
      <c r="K46" s="53"/>
      <c r="L46" s="53"/>
      <c r="M46" s="53"/>
      <c r="N46" s="53"/>
      <c r="O46" s="53"/>
      <c r="P46" s="53"/>
      <c r="R46" s="53"/>
      <c r="S46" s="53"/>
      <c r="T46" s="53"/>
      <c r="Y46" s="53"/>
      <c r="AA46" s="53"/>
      <c r="AE46" s="53"/>
      <c r="AZ46" s="53"/>
      <c r="BA46" s="53"/>
      <c r="BC46" s="53"/>
      <c r="BD46" s="53"/>
      <c r="BE46" s="53"/>
      <c r="BF46" s="53"/>
      <c r="BH46" s="53"/>
      <c r="BI46" s="53"/>
      <c r="BJ46" s="53"/>
      <c r="BK46" s="53"/>
      <c r="BL46" s="53"/>
      <c r="BM46" s="53"/>
      <c r="BN46" s="53"/>
      <c r="BO46" s="53"/>
      <c r="BQ46" s="53"/>
      <c r="BR46" s="53"/>
      <c r="BS46" s="53"/>
      <c r="BT46" s="53"/>
      <c r="BX46" s="53"/>
      <c r="CB46" s="53"/>
      <c r="CF46" s="53"/>
      <c r="CJ46" s="53"/>
    </row>
    <row r="47" spans="1:88" x14ac:dyDescent="0.2">
      <c r="A47" s="53"/>
      <c r="B47" s="53"/>
      <c r="E47" s="53"/>
      <c r="F47" s="53"/>
      <c r="G47" s="53"/>
      <c r="J47" s="53"/>
      <c r="K47" s="53"/>
      <c r="L47" s="53"/>
      <c r="M47" s="53"/>
      <c r="N47" s="53"/>
      <c r="O47" s="53"/>
      <c r="P47" s="53"/>
      <c r="R47" s="53"/>
      <c r="S47" s="53"/>
      <c r="T47" s="53"/>
      <c r="Y47" s="53"/>
      <c r="AA47" s="53"/>
      <c r="AE47" s="53"/>
      <c r="AZ47" s="53"/>
      <c r="BA47" s="53"/>
      <c r="BC47" s="53"/>
      <c r="BD47" s="53"/>
      <c r="BE47" s="53"/>
      <c r="BF47" s="53"/>
      <c r="BH47" s="53"/>
      <c r="BI47" s="53"/>
      <c r="BJ47" s="53"/>
      <c r="BK47" s="53"/>
      <c r="BL47" s="53"/>
      <c r="BM47" s="53"/>
      <c r="BN47" s="53"/>
      <c r="BO47" s="53"/>
      <c r="BQ47" s="53"/>
      <c r="BR47" s="53"/>
      <c r="BS47" s="53"/>
      <c r="BT47" s="53"/>
      <c r="BX47" s="53"/>
      <c r="CB47" s="53"/>
      <c r="CF47" s="53"/>
      <c r="CJ47" s="53"/>
    </row>
    <row r="48" spans="1:88" x14ac:dyDescent="0.2">
      <c r="A48" s="53"/>
      <c r="B48" s="53"/>
      <c r="E48" s="53"/>
      <c r="F48" s="53"/>
      <c r="G48" s="53"/>
      <c r="J48" s="53"/>
      <c r="K48" s="53"/>
      <c r="L48" s="53"/>
      <c r="M48" s="53"/>
      <c r="N48" s="53"/>
      <c r="O48" s="53"/>
      <c r="P48" s="53"/>
      <c r="R48" s="53"/>
      <c r="S48" s="53"/>
      <c r="T48" s="53"/>
      <c r="Y48" s="53"/>
      <c r="AA48" s="53"/>
      <c r="AE48" s="53"/>
      <c r="AZ48" s="53"/>
      <c r="BA48" s="53"/>
      <c r="BC48" s="53"/>
      <c r="BD48" s="53"/>
      <c r="BE48" s="53"/>
      <c r="BF48" s="53"/>
      <c r="BH48" s="53"/>
      <c r="BI48" s="53"/>
      <c r="BJ48" s="53"/>
      <c r="BK48" s="53"/>
      <c r="BL48" s="53"/>
      <c r="BM48" s="53"/>
      <c r="BN48" s="53"/>
      <c r="BO48" s="53"/>
      <c r="BQ48" s="53"/>
      <c r="BR48" s="53"/>
      <c r="BS48" s="53"/>
      <c r="BT48" s="53"/>
      <c r="BX48" s="53"/>
      <c r="CB48" s="53"/>
      <c r="CF48" s="53"/>
      <c r="CJ48" s="53"/>
    </row>
    <row r="49" spans="1:88" x14ac:dyDescent="0.2">
      <c r="A49" s="53"/>
      <c r="B49" s="53"/>
      <c r="E49" s="53"/>
      <c r="F49" s="53"/>
      <c r="G49" s="53"/>
      <c r="J49" s="53"/>
      <c r="K49" s="53"/>
      <c r="L49" s="53"/>
      <c r="M49" s="53"/>
      <c r="N49" s="53"/>
      <c r="O49" s="53"/>
      <c r="P49" s="53"/>
      <c r="R49" s="53"/>
      <c r="S49" s="53"/>
      <c r="T49" s="53"/>
      <c r="Y49" s="53"/>
      <c r="AA49" s="53"/>
      <c r="AE49" s="53"/>
      <c r="AZ49" s="53"/>
      <c r="BA49" s="53"/>
      <c r="BC49" s="53"/>
      <c r="BD49" s="53"/>
      <c r="BE49" s="53"/>
      <c r="BF49" s="53"/>
      <c r="BH49" s="53"/>
      <c r="BI49" s="53"/>
      <c r="BJ49" s="53"/>
      <c r="BK49" s="53"/>
      <c r="BL49" s="53"/>
      <c r="BM49" s="53"/>
      <c r="BN49" s="53"/>
      <c r="BO49" s="53"/>
      <c r="BQ49" s="53"/>
      <c r="BR49" s="53"/>
      <c r="BS49" s="53"/>
      <c r="BT49" s="53"/>
      <c r="BX49" s="53"/>
      <c r="CB49" s="53"/>
      <c r="CF49" s="53"/>
      <c r="CJ49" s="53"/>
    </row>
    <row r="50" spans="1:88" x14ac:dyDescent="0.2">
      <c r="A50" s="53"/>
      <c r="B50" s="53"/>
      <c r="E50" s="53"/>
      <c r="F50" s="53"/>
      <c r="G50" s="53"/>
      <c r="J50" s="53"/>
      <c r="K50" s="53"/>
      <c r="L50" s="53"/>
      <c r="M50" s="53"/>
      <c r="N50" s="53"/>
      <c r="O50" s="53"/>
      <c r="P50" s="53"/>
      <c r="R50" s="53"/>
      <c r="S50" s="53"/>
      <c r="T50" s="53"/>
      <c r="Y50" s="53"/>
      <c r="AA50" s="53"/>
      <c r="AE50" s="53"/>
      <c r="AZ50" s="53"/>
      <c r="BA50" s="53"/>
      <c r="BC50" s="53"/>
      <c r="BD50" s="53"/>
      <c r="BE50" s="53"/>
      <c r="BF50" s="53"/>
      <c r="BH50" s="53"/>
      <c r="BI50" s="53"/>
      <c r="BJ50" s="53"/>
      <c r="BK50" s="53"/>
      <c r="BL50" s="53"/>
      <c r="BM50" s="53"/>
      <c r="BN50" s="53"/>
      <c r="BO50" s="53"/>
      <c r="BQ50" s="53"/>
      <c r="BR50" s="53"/>
      <c r="BS50" s="53"/>
      <c r="BT50" s="53"/>
      <c r="BX50" s="53"/>
      <c r="CB50" s="53"/>
      <c r="CF50" s="53"/>
      <c r="CJ50" s="53"/>
    </row>
    <row r="51" spans="1:88" x14ac:dyDescent="0.2">
      <c r="A51" s="53"/>
      <c r="B51" s="53"/>
      <c r="E51" s="53"/>
      <c r="F51" s="53"/>
      <c r="G51" s="53"/>
      <c r="J51" s="53"/>
      <c r="K51" s="53"/>
      <c r="L51" s="53"/>
      <c r="M51" s="53"/>
      <c r="N51" s="53"/>
      <c r="O51" s="53"/>
      <c r="P51" s="53"/>
      <c r="R51" s="53"/>
      <c r="S51" s="53"/>
      <c r="T51" s="53"/>
      <c r="Y51" s="53"/>
      <c r="AA51" s="53"/>
      <c r="AE51" s="53"/>
      <c r="AZ51" s="53"/>
      <c r="BA51" s="53"/>
      <c r="BC51" s="53"/>
      <c r="BD51" s="53"/>
      <c r="BE51" s="53"/>
      <c r="BF51" s="53"/>
      <c r="BH51" s="53"/>
      <c r="BI51" s="53"/>
      <c r="BJ51" s="53"/>
      <c r="BK51" s="53"/>
      <c r="BL51" s="53"/>
      <c r="BM51" s="53"/>
      <c r="BN51" s="53"/>
      <c r="BO51" s="53"/>
      <c r="BQ51" s="53"/>
      <c r="BR51" s="53"/>
      <c r="BS51" s="53"/>
      <c r="BT51" s="53"/>
      <c r="BX51" s="53"/>
      <c r="CB51" s="53"/>
      <c r="CF51" s="53"/>
      <c r="CJ51" s="53"/>
    </row>
    <row r="52" spans="1:88" x14ac:dyDescent="0.2">
      <c r="A52" s="53"/>
      <c r="B52" s="53"/>
      <c r="E52" s="53"/>
      <c r="F52" s="53"/>
      <c r="G52" s="53"/>
      <c r="J52" s="53"/>
      <c r="K52" s="53"/>
      <c r="L52" s="53"/>
      <c r="M52" s="53"/>
      <c r="N52" s="53"/>
      <c r="O52" s="53"/>
      <c r="P52" s="53"/>
      <c r="R52" s="53"/>
      <c r="S52" s="53"/>
      <c r="T52" s="53"/>
      <c r="Y52" s="53"/>
      <c r="AA52" s="53"/>
      <c r="AE52" s="53"/>
      <c r="AZ52" s="53"/>
      <c r="BA52" s="53"/>
      <c r="BC52" s="53"/>
      <c r="BD52" s="53"/>
      <c r="BE52" s="53"/>
      <c r="BF52" s="53"/>
      <c r="BH52" s="53"/>
      <c r="BI52" s="53"/>
      <c r="BJ52" s="53"/>
      <c r="BK52" s="53"/>
      <c r="BL52" s="53"/>
      <c r="BM52" s="53"/>
      <c r="BN52" s="53"/>
      <c r="BO52" s="53"/>
      <c r="BQ52" s="53"/>
      <c r="BR52" s="53"/>
      <c r="BS52" s="53"/>
      <c r="BT52" s="53"/>
      <c r="BX52" s="53"/>
      <c r="CB52" s="53"/>
      <c r="CF52" s="53"/>
      <c r="CJ52" s="53"/>
    </row>
    <row r="53" spans="1:88" x14ac:dyDescent="0.2">
      <c r="A53" s="53"/>
      <c r="B53" s="53"/>
      <c r="E53" s="53"/>
      <c r="F53" s="53"/>
      <c r="G53" s="53"/>
      <c r="J53" s="53"/>
      <c r="K53" s="53"/>
      <c r="L53" s="53"/>
      <c r="M53" s="53"/>
      <c r="N53" s="53"/>
      <c r="O53" s="53"/>
      <c r="P53" s="53"/>
      <c r="R53" s="53"/>
      <c r="S53" s="53"/>
      <c r="T53" s="53"/>
      <c r="Y53" s="53"/>
      <c r="AA53" s="53"/>
      <c r="AE53" s="53"/>
      <c r="AZ53" s="53"/>
      <c r="BA53" s="53"/>
      <c r="BC53" s="53"/>
      <c r="BD53" s="53"/>
      <c r="BE53" s="53"/>
      <c r="BF53" s="53"/>
      <c r="BH53" s="53"/>
      <c r="BI53" s="53"/>
      <c r="BJ53" s="53"/>
      <c r="BK53" s="53"/>
      <c r="BL53" s="53"/>
      <c r="BM53" s="53"/>
      <c r="BN53" s="53"/>
      <c r="BO53" s="53"/>
      <c r="BQ53" s="53"/>
      <c r="BR53" s="53"/>
      <c r="BS53" s="53"/>
      <c r="BT53" s="53"/>
      <c r="BX53" s="53"/>
      <c r="CB53" s="53"/>
      <c r="CF53" s="53"/>
      <c r="CJ53" s="53"/>
    </row>
    <row r="54" spans="1:88" x14ac:dyDescent="0.2">
      <c r="A54" s="53"/>
      <c r="B54" s="53"/>
      <c r="E54" s="53"/>
      <c r="F54" s="53"/>
      <c r="G54" s="53"/>
      <c r="J54" s="53"/>
      <c r="K54" s="53"/>
      <c r="L54" s="53"/>
      <c r="M54" s="53"/>
      <c r="N54" s="53"/>
      <c r="O54" s="53"/>
      <c r="P54" s="53"/>
      <c r="R54" s="53"/>
      <c r="S54" s="53"/>
      <c r="T54" s="53"/>
      <c r="Y54" s="53"/>
      <c r="AA54" s="53"/>
      <c r="AE54" s="53"/>
      <c r="AZ54" s="53"/>
      <c r="BA54" s="53"/>
      <c r="BC54" s="53"/>
      <c r="BD54" s="53"/>
      <c r="BE54" s="53"/>
      <c r="BF54" s="53"/>
      <c r="BH54" s="53"/>
      <c r="BI54" s="53"/>
      <c r="BJ54" s="53"/>
      <c r="BK54" s="53"/>
      <c r="BL54" s="53"/>
      <c r="BM54" s="53"/>
      <c r="BN54" s="53"/>
      <c r="BO54" s="53"/>
      <c r="BQ54" s="53"/>
      <c r="BR54" s="53"/>
      <c r="BS54" s="53"/>
      <c r="BT54" s="53"/>
      <c r="BX54" s="53"/>
      <c r="CB54" s="53"/>
      <c r="CF54" s="53"/>
      <c r="CJ54" s="53"/>
    </row>
    <row r="55" spans="1:88" x14ac:dyDescent="0.2">
      <c r="A55" s="53"/>
      <c r="B55" s="53"/>
      <c r="E55" s="53"/>
      <c r="F55" s="53"/>
      <c r="G55" s="53"/>
      <c r="J55" s="53"/>
      <c r="K55" s="53"/>
      <c r="L55" s="53"/>
      <c r="M55" s="53"/>
      <c r="N55" s="53"/>
      <c r="O55" s="53"/>
      <c r="P55" s="53"/>
      <c r="R55" s="53"/>
      <c r="S55" s="53"/>
      <c r="T55" s="53"/>
      <c r="Y55" s="53"/>
      <c r="AA55" s="53"/>
      <c r="AE55" s="53"/>
    </row>
    <row r="56" spans="1:88" x14ac:dyDescent="0.2">
      <c r="A56" s="53"/>
      <c r="B56" s="53"/>
      <c r="E56" s="53"/>
      <c r="F56" s="53"/>
      <c r="G56" s="53"/>
      <c r="J56" s="53"/>
      <c r="K56" s="53"/>
      <c r="L56" s="53"/>
      <c r="M56" s="53"/>
      <c r="N56" s="53"/>
      <c r="O56" s="53"/>
      <c r="P56" s="53"/>
      <c r="R56" s="53"/>
      <c r="S56" s="53"/>
      <c r="T56" s="53"/>
      <c r="Y56" s="53"/>
      <c r="AA56" s="53"/>
      <c r="AE56" s="53"/>
    </row>
    <row r="57" spans="1:88" x14ac:dyDescent="0.2">
      <c r="A57" s="53"/>
      <c r="B57" s="53"/>
      <c r="E57" s="53"/>
      <c r="F57" s="53"/>
      <c r="G57" s="53"/>
      <c r="J57" s="53"/>
      <c r="K57" s="53"/>
      <c r="L57" s="53"/>
      <c r="M57" s="53"/>
      <c r="N57" s="53"/>
      <c r="O57" s="53"/>
      <c r="P57" s="53"/>
      <c r="R57" s="53"/>
      <c r="S57" s="53"/>
      <c r="T57" s="53"/>
      <c r="Y57" s="53"/>
      <c r="AA57" s="53"/>
      <c r="AE57" s="53"/>
    </row>
    <row r="58" spans="1:88" x14ac:dyDescent="0.2">
      <c r="A58" s="53"/>
      <c r="B58" s="53"/>
      <c r="E58" s="53"/>
      <c r="F58" s="53"/>
      <c r="G58" s="53"/>
      <c r="J58" s="53"/>
      <c r="K58" s="53"/>
      <c r="L58" s="53"/>
      <c r="M58" s="53"/>
      <c r="N58" s="53"/>
      <c r="O58" s="53"/>
      <c r="P58" s="53"/>
      <c r="R58" s="53"/>
      <c r="S58" s="53"/>
      <c r="T58" s="53"/>
      <c r="Y58" s="53"/>
      <c r="AA58" s="53"/>
      <c r="AE58" s="53"/>
    </row>
    <row r="59" spans="1:88" x14ac:dyDescent="0.2">
      <c r="A59" s="53"/>
      <c r="B59" s="53"/>
      <c r="E59" s="53"/>
      <c r="F59" s="53"/>
      <c r="G59" s="53"/>
      <c r="J59" s="53"/>
      <c r="K59" s="53"/>
      <c r="L59" s="53"/>
      <c r="M59" s="53"/>
      <c r="N59" s="53"/>
      <c r="O59" s="53"/>
      <c r="P59" s="53"/>
      <c r="R59" s="53"/>
      <c r="S59" s="53"/>
      <c r="T59" s="53"/>
      <c r="Y59" s="53"/>
      <c r="AA59" s="53"/>
      <c r="AE59" s="53"/>
    </row>
    <row r="60" spans="1:88" x14ac:dyDescent="0.2">
      <c r="A60" s="53"/>
      <c r="B60" s="53"/>
      <c r="E60" s="53"/>
      <c r="F60" s="53"/>
      <c r="G60" s="53"/>
      <c r="J60" s="53"/>
      <c r="K60" s="53"/>
      <c r="L60" s="53"/>
      <c r="M60" s="53"/>
      <c r="N60" s="53"/>
      <c r="O60" s="53"/>
      <c r="P60" s="53"/>
      <c r="R60" s="53"/>
      <c r="S60" s="53"/>
      <c r="T60" s="53"/>
      <c r="Y60" s="53"/>
      <c r="AA60" s="53"/>
      <c r="AE60" s="53"/>
    </row>
    <row r="61" spans="1:88" x14ac:dyDescent="0.2">
      <c r="A61" s="53"/>
      <c r="B61" s="53"/>
      <c r="E61" s="53"/>
      <c r="F61" s="53"/>
      <c r="G61" s="53"/>
      <c r="J61" s="53"/>
      <c r="K61" s="53"/>
      <c r="L61" s="53"/>
      <c r="M61" s="53"/>
      <c r="N61" s="53"/>
      <c r="O61" s="53"/>
      <c r="P61" s="53"/>
      <c r="R61" s="53"/>
      <c r="S61" s="53"/>
      <c r="T61" s="53"/>
      <c r="Y61" s="53"/>
      <c r="AA61" s="53"/>
      <c r="AE61" s="53"/>
    </row>
    <row r="62" spans="1:88" x14ac:dyDescent="0.2">
      <c r="A62" s="53"/>
      <c r="B62" s="53"/>
      <c r="E62" s="53"/>
      <c r="F62" s="53"/>
      <c r="G62" s="53"/>
      <c r="J62" s="53"/>
      <c r="K62" s="53"/>
      <c r="L62" s="53"/>
      <c r="M62" s="53"/>
      <c r="N62" s="53"/>
      <c r="O62" s="53"/>
      <c r="P62" s="53"/>
      <c r="R62" s="53"/>
      <c r="S62" s="53"/>
      <c r="T62" s="53"/>
      <c r="Y62" s="53"/>
      <c r="AA62" s="53"/>
      <c r="AE62" s="53"/>
    </row>
    <row r="63" spans="1:88" x14ac:dyDescent="0.2">
      <c r="A63" s="53"/>
      <c r="B63" s="53"/>
      <c r="E63" s="53"/>
      <c r="F63" s="53"/>
      <c r="G63" s="53"/>
      <c r="J63" s="53"/>
      <c r="K63" s="53"/>
      <c r="L63" s="53"/>
      <c r="M63" s="53"/>
      <c r="N63" s="53"/>
      <c r="O63" s="53"/>
      <c r="P63" s="53"/>
      <c r="R63" s="53"/>
      <c r="S63" s="53"/>
      <c r="T63" s="53"/>
      <c r="Y63" s="53"/>
      <c r="AA63" s="53"/>
      <c r="AE63" s="53"/>
    </row>
    <row r="64" spans="1:88" x14ac:dyDescent="0.2">
      <c r="A64" s="53"/>
      <c r="B64" s="53"/>
      <c r="E64" s="53"/>
      <c r="F64" s="53"/>
      <c r="G64" s="53"/>
      <c r="J64" s="53"/>
      <c r="K64" s="53"/>
      <c r="L64" s="53"/>
      <c r="M64" s="53"/>
      <c r="N64" s="53"/>
      <c r="O64" s="53"/>
      <c r="P64" s="53"/>
      <c r="R64" s="53"/>
      <c r="S64" s="53"/>
      <c r="T64" s="53"/>
      <c r="Y64" s="53"/>
      <c r="AA64" s="53"/>
      <c r="AE64" s="53"/>
    </row>
    <row r="65" spans="1:31" x14ac:dyDescent="0.2">
      <c r="A65" s="53"/>
      <c r="B65" s="53"/>
      <c r="E65" s="53"/>
      <c r="F65" s="53"/>
      <c r="G65" s="53"/>
      <c r="J65" s="53"/>
      <c r="K65" s="53"/>
      <c r="L65" s="53"/>
      <c r="M65" s="53"/>
      <c r="N65" s="53"/>
      <c r="O65" s="53"/>
      <c r="P65" s="53"/>
      <c r="R65" s="53"/>
      <c r="S65" s="53"/>
      <c r="T65" s="53"/>
      <c r="Y65" s="53"/>
      <c r="AA65" s="53"/>
      <c r="AE65" s="53"/>
    </row>
    <row r="66" spans="1:31" x14ac:dyDescent="0.2">
      <c r="A66" s="53"/>
      <c r="B66" s="53"/>
      <c r="E66" s="53"/>
      <c r="F66" s="53"/>
      <c r="G66" s="53"/>
      <c r="J66" s="53"/>
      <c r="K66" s="53"/>
      <c r="L66" s="53"/>
      <c r="M66" s="53"/>
      <c r="N66" s="53"/>
      <c r="O66" s="53"/>
      <c r="P66" s="53"/>
      <c r="R66" s="53"/>
      <c r="S66" s="53"/>
      <c r="T66" s="53"/>
      <c r="Y66" s="53"/>
      <c r="AA66" s="53"/>
      <c r="AE66" s="53"/>
    </row>
    <row r="67" spans="1:31" x14ac:dyDescent="0.2">
      <c r="A67" s="53"/>
      <c r="B67" s="53"/>
      <c r="E67" s="53"/>
      <c r="F67" s="53"/>
      <c r="G67" s="53"/>
      <c r="J67" s="53"/>
      <c r="K67" s="53"/>
      <c r="L67" s="53"/>
      <c r="M67" s="53"/>
      <c r="N67" s="53"/>
      <c r="O67" s="53"/>
      <c r="P67" s="53"/>
      <c r="R67" s="53"/>
      <c r="S67" s="53"/>
      <c r="T67" s="53"/>
      <c r="Y67" s="53"/>
      <c r="AA67" s="53"/>
      <c r="AE67" s="53"/>
    </row>
    <row r="68" spans="1:31" x14ac:dyDescent="0.2">
      <c r="A68" s="53"/>
      <c r="B68" s="53"/>
      <c r="E68" s="53"/>
      <c r="F68" s="53"/>
      <c r="G68" s="53"/>
      <c r="J68" s="53"/>
      <c r="K68" s="53"/>
      <c r="L68" s="53"/>
      <c r="M68" s="53"/>
      <c r="N68" s="53"/>
      <c r="O68" s="53"/>
      <c r="P68" s="53"/>
      <c r="R68" s="53"/>
      <c r="S68" s="53"/>
      <c r="T68" s="53"/>
      <c r="Y68" s="53"/>
      <c r="AA68" s="53"/>
      <c r="AE68" s="53"/>
    </row>
    <row r="69" spans="1:31" x14ac:dyDescent="0.2">
      <c r="A69" s="53"/>
      <c r="B69" s="53"/>
      <c r="E69" s="53"/>
      <c r="F69" s="53"/>
      <c r="G69" s="53"/>
      <c r="J69" s="53"/>
      <c r="K69" s="53"/>
      <c r="L69" s="53"/>
      <c r="M69" s="53"/>
      <c r="N69" s="53"/>
      <c r="O69" s="53"/>
      <c r="P69" s="53"/>
      <c r="R69" s="53"/>
      <c r="S69" s="53"/>
      <c r="T69" s="53"/>
      <c r="Y69" s="53"/>
      <c r="AA69" s="53"/>
      <c r="AE69" s="53"/>
    </row>
    <row r="70" spans="1:31" x14ac:dyDescent="0.2">
      <c r="A70" s="53"/>
      <c r="B70" s="53"/>
      <c r="E70" s="53"/>
      <c r="F70" s="53"/>
      <c r="G70" s="53"/>
      <c r="J70" s="53"/>
      <c r="K70" s="53"/>
      <c r="L70" s="53"/>
      <c r="M70" s="53"/>
      <c r="N70" s="53"/>
      <c r="O70" s="53"/>
      <c r="P70" s="53"/>
      <c r="R70" s="53"/>
      <c r="S70" s="53"/>
      <c r="T70" s="53"/>
      <c r="Y70" s="53"/>
      <c r="AA70" s="53"/>
      <c r="AE70" s="53"/>
    </row>
    <row r="71" spans="1:31" x14ac:dyDescent="0.2">
      <c r="A71" s="53"/>
      <c r="B71" s="53"/>
      <c r="E71" s="53"/>
      <c r="F71" s="53"/>
      <c r="G71" s="53"/>
      <c r="J71" s="53"/>
      <c r="K71" s="53"/>
      <c r="L71" s="53"/>
      <c r="M71" s="53"/>
      <c r="N71" s="53"/>
      <c r="O71" s="53"/>
      <c r="P71" s="53"/>
      <c r="R71" s="53"/>
      <c r="S71" s="53"/>
      <c r="T71" s="53"/>
      <c r="Y71" s="53"/>
      <c r="AA71" s="53"/>
      <c r="AE71" s="53"/>
    </row>
    <row r="72" spans="1:31" x14ac:dyDescent="0.2">
      <c r="A72" s="53"/>
      <c r="B72" s="53"/>
      <c r="E72" s="53"/>
      <c r="F72" s="53"/>
      <c r="G72" s="53"/>
      <c r="J72" s="53"/>
      <c r="K72" s="53"/>
      <c r="L72" s="53"/>
      <c r="M72" s="53"/>
      <c r="N72" s="53"/>
      <c r="O72" s="53"/>
      <c r="P72" s="53"/>
      <c r="R72" s="53"/>
      <c r="S72" s="53"/>
      <c r="T72" s="53"/>
      <c r="Y72" s="53"/>
      <c r="AA72" s="53"/>
      <c r="AE72" s="53"/>
    </row>
    <row r="73" spans="1:31" x14ac:dyDescent="0.2">
      <c r="A73" s="53"/>
      <c r="B73" s="53"/>
      <c r="E73" s="53"/>
      <c r="F73" s="53"/>
      <c r="G73" s="53"/>
      <c r="J73" s="53"/>
      <c r="K73" s="53"/>
      <c r="L73" s="53"/>
      <c r="M73" s="53"/>
      <c r="N73" s="53"/>
      <c r="O73" s="53"/>
      <c r="P73" s="53"/>
      <c r="R73" s="53"/>
      <c r="S73" s="53"/>
      <c r="T73" s="53"/>
      <c r="Y73" s="53"/>
      <c r="AA73" s="53"/>
      <c r="AE73" s="53"/>
    </row>
    <row r="74" spans="1:31" x14ac:dyDescent="0.2">
      <c r="A74" s="53"/>
      <c r="B74" s="53"/>
      <c r="E74" s="53"/>
      <c r="F74" s="53"/>
      <c r="G74" s="53"/>
      <c r="J74" s="53"/>
      <c r="K74" s="53"/>
      <c r="L74" s="53"/>
      <c r="M74" s="53"/>
      <c r="N74" s="53"/>
      <c r="O74" s="53"/>
      <c r="P74" s="53"/>
      <c r="R74" s="53"/>
      <c r="S74" s="53"/>
      <c r="T74" s="53"/>
      <c r="Y74" s="53"/>
      <c r="AA74" s="53"/>
      <c r="AE74" s="53"/>
    </row>
    <row r="75" spans="1:31" x14ac:dyDescent="0.2">
      <c r="A75" s="53"/>
      <c r="B75" s="53"/>
      <c r="E75" s="53"/>
      <c r="F75" s="53"/>
      <c r="G75" s="53"/>
      <c r="J75" s="53"/>
      <c r="K75" s="53"/>
      <c r="L75" s="53"/>
      <c r="M75" s="53"/>
      <c r="N75" s="53"/>
      <c r="O75" s="53"/>
      <c r="P75" s="53"/>
      <c r="R75" s="53"/>
      <c r="S75" s="53"/>
      <c r="T75" s="53"/>
      <c r="Y75" s="53"/>
      <c r="AA75" s="53"/>
      <c r="AE75" s="53"/>
    </row>
    <row r="76" spans="1:31" x14ac:dyDescent="0.2">
      <c r="A76" s="53"/>
      <c r="B76" s="53"/>
      <c r="E76" s="53"/>
      <c r="F76" s="53"/>
      <c r="G76" s="53"/>
      <c r="J76" s="53"/>
      <c r="K76" s="53"/>
      <c r="L76" s="53"/>
      <c r="M76" s="53"/>
      <c r="N76" s="53"/>
      <c r="O76" s="53"/>
      <c r="P76" s="53"/>
      <c r="R76" s="53"/>
      <c r="S76" s="53"/>
      <c r="T76" s="53"/>
      <c r="Y76" s="53"/>
      <c r="AA76" s="53"/>
      <c r="AE76" s="53"/>
    </row>
    <row r="77" spans="1:31" x14ac:dyDescent="0.2">
      <c r="A77" s="53"/>
      <c r="B77" s="53"/>
      <c r="E77" s="53"/>
      <c r="F77" s="53"/>
      <c r="G77" s="53"/>
      <c r="J77" s="53"/>
      <c r="K77" s="53"/>
      <c r="L77" s="53"/>
      <c r="M77" s="53"/>
      <c r="N77" s="53"/>
      <c r="O77" s="53"/>
      <c r="P77" s="53"/>
      <c r="R77" s="53"/>
      <c r="S77" s="53"/>
      <c r="T77" s="53"/>
      <c r="Y77" s="53"/>
      <c r="AA77" s="53"/>
      <c r="AE77" s="53"/>
    </row>
    <row r="78" spans="1:31" x14ac:dyDescent="0.2">
      <c r="A78" s="53"/>
      <c r="B78" s="53"/>
      <c r="E78" s="53"/>
      <c r="F78" s="53"/>
      <c r="G78" s="53"/>
      <c r="J78" s="53"/>
      <c r="K78" s="53"/>
      <c r="L78" s="53"/>
      <c r="M78" s="53"/>
      <c r="N78" s="53"/>
      <c r="O78" s="53"/>
      <c r="P78" s="53"/>
      <c r="R78" s="53"/>
      <c r="S78" s="53"/>
      <c r="T78" s="53"/>
      <c r="Y78" s="53"/>
      <c r="AA78" s="53"/>
      <c r="AE78" s="53"/>
    </row>
    <row r="79" spans="1:31" x14ac:dyDescent="0.2">
      <c r="A79" s="53"/>
      <c r="B79" s="53"/>
      <c r="E79" s="53"/>
      <c r="F79" s="53"/>
      <c r="G79" s="53"/>
      <c r="J79" s="53"/>
      <c r="K79" s="53"/>
      <c r="L79" s="53"/>
      <c r="M79" s="53"/>
      <c r="N79" s="53"/>
      <c r="O79" s="53"/>
      <c r="P79" s="53"/>
      <c r="R79" s="53"/>
      <c r="S79" s="53"/>
      <c r="T79" s="53"/>
      <c r="Y79" s="53"/>
      <c r="AA79" s="53"/>
      <c r="AE79" s="53"/>
    </row>
    <row r="80" spans="1:31" x14ac:dyDescent="0.2">
      <c r="A80" s="53"/>
      <c r="B80" s="53"/>
      <c r="E80" s="53"/>
      <c r="F80" s="53"/>
      <c r="G80" s="53"/>
      <c r="J80" s="53"/>
      <c r="K80" s="53"/>
      <c r="L80" s="53"/>
      <c r="M80" s="53"/>
      <c r="N80" s="53"/>
      <c r="O80" s="53"/>
      <c r="P80" s="53"/>
      <c r="R80" s="53"/>
      <c r="S80" s="53"/>
      <c r="T80" s="53"/>
      <c r="Y80" s="53"/>
      <c r="AA80" s="53"/>
      <c r="AE80" s="53"/>
    </row>
    <row r="81" spans="1:31" x14ac:dyDescent="0.2">
      <c r="A81" s="53"/>
      <c r="B81" s="53"/>
      <c r="E81" s="53"/>
      <c r="F81" s="53"/>
      <c r="G81" s="53"/>
      <c r="J81" s="53"/>
      <c r="K81" s="53"/>
      <c r="L81" s="53"/>
      <c r="M81" s="53"/>
      <c r="N81" s="53"/>
      <c r="O81" s="53"/>
      <c r="P81" s="53"/>
      <c r="R81" s="53"/>
      <c r="S81" s="53"/>
      <c r="T81" s="53"/>
      <c r="Y81" s="53"/>
      <c r="AA81" s="53"/>
      <c r="AE81" s="53"/>
    </row>
    <row r="82" spans="1:31" x14ac:dyDescent="0.2">
      <c r="A82" s="53"/>
      <c r="B82" s="53"/>
      <c r="E82" s="53"/>
      <c r="F82" s="53"/>
      <c r="G82" s="53"/>
      <c r="J82" s="53"/>
      <c r="K82" s="53"/>
      <c r="L82" s="53"/>
      <c r="M82" s="53"/>
      <c r="N82" s="53"/>
      <c r="O82" s="53"/>
      <c r="P82" s="53"/>
      <c r="R82" s="53"/>
      <c r="S82" s="53"/>
      <c r="T82" s="53"/>
      <c r="Y82" s="53"/>
      <c r="AA82" s="53"/>
      <c r="AE82" s="53"/>
    </row>
    <row r="83" spans="1:31" x14ac:dyDescent="0.2">
      <c r="A83" s="53"/>
      <c r="B83" s="53"/>
      <c r="E83" s="53"/>
      <c r="F83" s="53"/>
      <c r="G83" s="53"/>
      <c r="J83" s="53"/>
      <c r="K83" s="53"/>
      <c r="L83" s="53"/>
      <c r="M83" s="53"/>
      <c r="N83" s="53"/>
      <c r="O83" s="53"/>
      <c r="P83" s="53"/>
      <c r="R83" s="53"/>
      <c r="S83" s="53"/>
      <c r="T83" s="53"/>
      <c r="Y83" s="53"/>
      <c r="AA83" s="53"/>
      <c r="AE83" s="53"/>
    </row>
    <row r="84" spans="1:31" x14ac:dyDescent="0.2">
      <c r="A84" s="53"/>
      <c r="B84" s="53"/>
      <c r="E84" s="53"/>
      <c r="F84" s="53"/>
      <c r="G84" s="53"/>
      <c r="J84" s="53"/>
      <c r="K84" s="53"/>
      <c r="L84" s="53"/>
      <c r="M84" s="53"/>
      <c r="N84" s="53"/>
      <c r="O84" s="53"/>
      <c r="P84" s="53"/>
      <c r="R84" s="53"/>
      <c r="S84" s="53"/>
      <c r="T84" s="53"/>
      <c r="Y84" s="53"/>
      <c r="AA84" s="53"/>
      <c r="AE84" s="53"/>
    </row>
    <row r="85" spans="1:31" x14ac:dyDescent="0.2">
      <c r="A85" s="53"/>
      <c r="B85" s="53"/>
      <c r="E85" s="53"/>
      <c r="F85" s="53"/>
      <c r="G85" s="53"/>
      <c r="J85" s="53"/>
      <c r="K85" s="53"/>
      <c r="L85" s="53"/>
      <c r="M85" s="53"/>
      <c r="N85" s="53"/>
      <c r="O85" s="53"/>
      <c r="P85" s="53"/>
      <c r="R85" s="53"/>
      <c r="S85" s="53"/>
      <c r="T85" s="53"/>
      <c r="Y85" s="53"/>
      <c r="AA85" s="53"/>
      <c r="AE85" s="53"/>
    </row>
    <row r="86" spans="1:31" x14ac:dyDescent="0.2">
      <c r="A86" s="53"/>
      <c r="B86" s="53"/>
      <c r="E86" s="53"/>
      <c r="F86" s="53"/>
      <c r="G86" s="53"/>
      <c r="J86" s="53"/>
      <c r="K86" s="53"/>
      <c r="L86" s="53"/>
      <c r="M86" s="53"/>
      <c r="N86" s="53"/>
      <c r="O86" s="53"/>
      <c r="P86" s="53"/>
      <c r="R86" s="53"/>
      <c r="S86" s="53"/>
      <c r="T86" s="53"/>
      <c r="Y86" s="53"/>
      <c r="AA86" s="53"/>
      <c r="AE86" s="53"/>
    </row>
    <row r="87" spans="1:31" x14ac:dyDescent="0.2">
      <c r="A87" s="53"/>
      <c r="B87" s="53"/>
      <c r="E87" s="53"/>
      <c r="F87" s="53"/>
      <c r="G87" s="53"/>
      <c r="J87" s="53"/>
      <c r="K87" s="53"/>
      <c r="L87" s="53"/>
      <c r="M87" s="53"/>
      <c r="N87" s="53"/>
      <c r="O87" s="53"/>
      <c r="P87" s="53"/>
      <c r="R87" s="53"/>
      <c r="S87" s="53"/>
      <c r="T87" s="53"/>
      <c r="Y87" s="53"/>
      <c r="AA87" s="53"/>
      <c r="AE87" s="53"/>
    </row>
    <row r="88" spans="1:31" x14ac:dyDescent="0.2">
      <c r="A88" s="53"/>
      <c r="B88" s="53"/>
      <c r="E88" s="53"/>
      <c r="F88" s="53"/>
      <c r="G88" s="53"/>
      <c r="J88" s="53"/>
      <c r="K88" s="53"/>
      <c r="L88" s="53"/>
      <c r="M88" s="53"/>
      <c r="N88" s="53"/>
      <c r="O88" s="53"/>
      <c r="P88" s="53"/>
      <c r="R88" s="53"/>
      <c r="S88" s="53"/>
      <c r="T88" s="53"/>
      <c r="Y88" s="53"/>
      <c r="AA88" s="53"/>
      <c r="AE88" s="53"/>
    </row>
    <row r="89" spans="1:31" x14ac:dyDescent="0.2">
      <c r="A89" s="53"/>
      <c r="B89" s="53"/>
      <c r="E89" s="53"/>
      <c r="F89" s="53"/>
      <c r="G89" s="53"/>
      <c r="J89" s="53"/>
      <c r="K89" s="53"/>
      <c r="L89" s="53"/>
      <c r="M89" s="53"/>
      <c r="N89" s="53"/>
      <c r="O89" s="53"/>
      <c r="P89" s="53"/>
      <c r="R89" s="53"/>
      <c r="S89" s="53"/>
      <c r="T89" s="53"/>
      <c r="Y89" s="53"/>
      <c r="AA89" s="53"/>
      <c r="AE89" s="53"/>
    </row>
    <row r="90" spans="1:31" x14ac:dyDescent="0.2">
      <c r="A90" s="53"/>
      <c r="B90" s="53"/>
      <c r="E90" s="53"/>
      <c r="F90" s="53"/>
      <c r="G90" s="53"/>
      <c r="J90" s="53"/>
      <c r="K90" s="53"/>
      <c r="L90" s="53"/>
      <c r="M90" s="53"/>
      <c r="N90" s="53"/>
      <c r="O90" s="53"/>
      <c r="P90" s="53"/>
      <c r="R90" s="53"/>
      <c r="S90" s="53"/>
      <c r="T90" s="53"/>
      <c r="Y90" s="53"/>
      <c r="AA90" s="53"/>
      <c r="AE90" s="53"/>
    </row>
    <row r="91" spans="1:31" x14ac:dyDescent="0.2">
      <c r="A91" s="53"/>
      <c r="B91" s="53"/>
      <c r="E91" s="53"/>
      <c r="F91" s="53"/>
      <c r="G91" s="53"/>
      <c r="J91" s="53"/>
      <c r="K91" s="53"/>
      <c r="L91" s="53"/>
      <c r="M91" s="53"/>
      <c r="N91" s="53"/>
      <c r="O91" s="53"/>
      <c r="P91" s="53"/>
      <c r="R91" s="53"/>
      <c r="S91" s="53"/>
      <c r="T91" s="53"/>
      <c r="Y91" s="53"/>
      <c r="AA91" s="53"/>
      <c r="AE91" s="53"/>
    </row>
    <row r="92" spans="1:31" x14ac:dyDescent="0.2">
      <c r="A92" s="53"/>
      <c r="B92" s="53"/>
      <c r="E92" s="53"/>
      <c r="F92" s="53"/>
      <c r="G92" s="53"/>
      <c r="J92" s="53"/>
      <c r="K92" s="53"/>
      <c r="L92" s="53"/>
      <c r="M92" s="53"/>
      <c r="N92" s="53"/>
      <c r="O92" s="53"/>
      <c r="P92" s="53"/>
      <c r="R92" s="53"/>
      <c r="S92" s="53"/>
      <c r="T92" s="53"/>
      <c r="Y92" s="53"/>
      <c r="AA92" s="53"/>
      <c r="AE92" s="53"/>
    </row>
    <row r="93" spans="1:31" x14ac:dyDescent="0.2">
      <c r="A93" s="53"/>
      <c r="B93" s="53"/>
      <c r="E93" s="53"/>
      <c r="F93" s="53"/>
      <c r="G93" s="53"/>
      <c r="J93" s="53"/>
      <c r="K93" s="53"/>
      <c r="L93" s="53"/>
      <c r="M93" s="53"/>
      <c r="N93" s="53"/>
      <c r="O93" s="53"/>
      <c r="P93" s="53"/>
      <c r="R93" s="53"/>
      <c r="S93" s="53"/>
      <c r="T93" s="53"/>
      <c r="Y93" s="53"/>
      <c r="AA93" s="53"/>
      <c r="AE93" s="53"/>
    </row>
    <row r="94" spans="1:31" x14ac:dyDescent="0.2">
      <c r="A94" s="53"/>
      <c r="B94" s="53"/>
      <c r="E94" s="53"/>
      <c r="F94" s="53"/>
      <c r="G94" s="53"/>
      <c r="J94" s="53"/>
      <c r="K94" s="53"/>
      <c r="L94" s="53"/>
      <c r="M94" s="53"/>
      <c r="N94" s="53"/>
      <c r="O94" s="53"/>
      <c r="P94" s="53"/>
      <c r="R94" s="53"/>
      <c r="S94" s="53"/>
      <c r="T94" s="53"/>
      <c r="Y94" s="53"/>
      <c r="AA94" s="53"/>
      <c r="AE94" s="53"/>
    </row>
    <row r="95" spans="1:31" x14ac:dyDescent="0.2">
      <c r="A95" s="53"/>
      <c r="B95" s="53"/>
      <c r="E95" s="53"/>
      <c r="F95" s="53"/>
      <c r="G95" s="53"/>
      <c r="J95" s="53"/>
      <c r="K95" s="53"/>
      <c r="L95" s="53"/>
      <c r="M95" s="53"/>
      <c r="N95" s="53"/>
      <c r="O95" s="53"/>
      <c r="P95" s="53"/>
      <c r="R95" s="53"/>
      <c r="S95" s="53"/>
      <c r="T95" s="53"/>
      <c r="Y95" s="53"/>
      <c r="AA95" s="53"/>
      <c r="AE95" s="53"/>
    </row>
    <row r="96" spans="1:31" x14ac:dyDescent="0.2">
      <c r="A96" s="53"/>
      <c r="B96" s="53"/>
      <c r="E96" s="53"/>
      <c r="F96" s="53"/>
      <c r="G96" s="53"/>
      <c r="J96" s="53"/>
      <c r="K96" s="53"/>
      <c r="L96" s="53"/>
      <c r="M96" s="53"/>
      <c r="N96" s="53"/>
      <c r="O96" s="53"/>
      <c r="P96" s="53"/>
      <c r="R96" s="53"/>
      <c r="S96" s="53"/>
      <c r="T96" s="53"/>
      <c r="Y96" s="53"/>
      <c r="AA96" s="53"/>
      <c r="AE96" s="53"/>
    </row>
    <row r="97" spans="1:31" x14ac:dyDescent="0.2">
      <c r="A97" s="53"/>
      <c r="B97" s="53"/>
      <c r="E97" s="53"/>
      <c r="F97" s="53"/>
      <c r="G97" s="53"/>
      <c r="J97" s="53"/>
      <c r="K97" s="53"/>
      <c r="L97" s="53"/>
      <c r="M97" s="53"/>
      <c r="N97" s="53"/>
      <c r="O97" s="53"/>
      <c r="P97" s="53"/>
      <c r="R97" s="53"/>
      <c r="S97" s="53"/>
      <c r="T97" s="53"/>
      <c r="Y97" s="53"/>
      <c r="AA97" s="53"/>
      <c r="AE97" s="53"/>
    </row>
    <row r="98" spans="1:31" x14ac:dyDescent="0.2">
      <c r="A98" s="53"/>
      <c r="B98" s="53"/>
      <c r="E98" s="53"/>
      <c r="F98" s="53"/>
      <c r="G98" s="53"/>
      <c r="J98" s="53"/>
      <c r="K98" s="53"/>
      <c r="L98" s="53"/>
      <c r="M98" s="53"/>
      <c r="N98" s="53"/>
      <c r="O98" s="53"/>
      <c r="P98" s="53"/>
      <c r="R98" s="53"/>
      <c r="S98" s="53"/>
      <c r="T98" s="53"/>
      <c r="Y98" s="53"/>
      <c r="AA98" s="53"/>
      <c r="AE98" s="53"/>
    </row>
    <row r="99" spans="1:31" x14ac:dyDescent="0.2">
      <c r="A99" s="53"/>
      <c r="B99" s="53"/>
      <c r="E99" s="53"/>
      <c r="F99" s="53"/>
      <c r="G99" s="53"/>
      <c r="J99" s="53"/>
      <c r="K99" s="53"/>
      <c r="L99" s="53"/>
      <c r="M99" s="53"/>
      <c r="N99" s="53"/>
      <c r="O99" s="53"/>
      <c r="P99" s="53"/>
      <c r="R99" s="53"/>
      <c r="S99" s="53"/>
      <c r="T99" s="53"/>
      <c r="Y99" s="53"/>
      <c r="AA99" s="53"/>
      <c r="AE99" s="53"/>
    </row>
    <row r="100" spans="1:31" x14ac:dyDescent="0.2">
      <c r="A100" s="53"/>
      <c r="B100" s="53"/>
      <c r="E100" s="53"/>
      <c r="F100" s="53"/>
      <c r="G100" s="53"/>
      <c r="J100" s="53"/>
      <c r="K100" s="53"/>
      <c r="L100" s="53"/>
      <c r="M100" s="53"/>
      <c r="N100" s="53"/>
      <c r="O100" s="53"/>
      <c r="P100" s="53"/>
      <c r="R100" s="53"/>
      <c r="S100" s="53"/>
      <c r="T100" s="53"/>
      <c r="Y100" s="53"/>
      <c r="AA100" s="53"/>
      <c r="AE100" s="53"/>
    </row>
    <row r="101" spans="1:31" x14ac:dyDescent="0.2">
      <c r="A101" s="53"/>
      <c r="B101" s="53"/>
      <c r="E101" s="53"/>
      <c r="F101" s="53"/>
      <c r="G101" s="53"/>
      <c r="J101" s="53"/>
      <c r="K101" s="53"/>
      <c r="L101" s="53"/>
      <c r="M101" s="53"/>
      <c r="N101" s="53"/>
      <c r="O101" s="53"/>
      <c r="P101" s="53"/>
      <c r="R101" s="53"/>
      <c r="S101" s="53"/>
      <c r="T101" s="53"/>
      <c r="Y101" s="53"/>
      <c r="AA101" s="53"/>
      <c r="AE101" s="53"/>
    </row>
    <row r="102" spans="1:31" x14ac:dyDescent="0.2">
      <c r="A102" s="53"/>
      <c r="B102" s="53"/>
      <c r="E102" s="53"/>
      <c r="F102" s="53"/>
      <c r="G102" s="53"/>
      <c r="J102" s="53"/>
      <c r="K102" s="53"/>
      <c r="L102" s="53"/>
      <c r="M102" s="53"/>
      <c r="N102" s="53"/>
      <c r="O102" s="53"/>
      <c r="P102" s="53"/>
      <c r="R102" s="53"/>
      <c r="S102" s="53"/>
      <c r="T102" s="53"/>
      <c r="Y102" s="53"/>
      <c r="AA102" s="53"/>
      <c r="AE102" s="53"/>
    </row>
    <row r="103" spans="1:31" x14ac:dyDescent="0.2">
      <c r="A103" s="53"/>
      <c r="B103" s="53"/>
      <c r="E103" s="53"/>
      <c r="F103" s="53"/>
      <c r="G103" s="53"/>
      <c r="J103" s="53"/>
      <c r="K103" s="53"/>
      <c r="L103" s="53"/>
      <c r="M103" s="53"/>
      <c r="N103" s="53"/>
      <c r="O103" s="53"/>
      <c r="P103" s="53"/>
      <c r="R103" s="53"/>
      <c r="S103" s="53"/>
      <c r="T103" s="53"/>
      <c r="Y103" s="53"/>
      <c r="AA103" s="53"/>
      <c r="AE103" s="53"/>
    </row>
    <row r="104" spans="1:31" x14ac:dyDescent="0.2">
      <c r="A104" s="53"/>
      <c r="B104" s="53"/>
      <c r="E104" s="53"/>
      <c r="F104" s="53"/>
      <c r="G104" s="53"/>
      <c r="J104" s="53"/>
      <c r="K104" s="53"/>
      <c r="L104" s="53"/>
      <c r="M104" s="53"/>
      <c r="N104" s="53"/>
      <c r="O104" s="53"/>
      <c r="P104" s="53"/>
      <c r="R104" s="53"/>
      <c r="S104" s="53"/>
      <c r="T104" s="53"/>
      <c r="Y104" s="53"/>
      <c r="AA104" s="53"/>
      <c r="AE104" s="53"/>
    </row>
    <row r="105" spans="1:31" x14ac:dyDescent="0.2">
      <c r="A105" s="53"/>
      <c r="B105" s="53"/>
      <c r="E105" s="53"/>
      <c r="F105" s="53"/>
      <c r="G105" s="53"/>
      <c r="J105" s="53"/>
      <c r="K105" s="53"/>
      <c r="L105" s="53"/>
      <c r="M105" s="53"/>
      <c r="N105" s="53"/>
      <c r="O105" s="53"/>
      <c r="P105" s="53"/>
      <c r="R105" s="53"/>
      <c r="S105" s="53"/>
      <c r="T105" s="53"/>
      <c r="Y105" s="53"/>
      <c r="AA105" s="53"/>
      <c r="AE105" s="53"/>
    </row>
    <row r="106" spans="1:31" x14ac:dyDescent="0.2">
      <c r="A106" s="53"/>
      <c r="B106" s="53"/>
      <c r="E106" s="53"/>
      <c r="F106" s="53"/>
      <c r="G106" s="53"/>
      <c r="J106" s="53"/>
      <c r="K106" s="53"/>
      <c r="L106" s="53"/>
      <c r="M106" s="53"/>
      <c r="N106" s="53"/>
      <c r="O106" s="53"/>
      <c r="P106" s="53"/>
      <c r="R106" s="53"/>
      <c r="S106" s="53"/>
      <c r="T106" s="53"/>
      <c r="Y106" s="53"/>
      <c r="AA106" s="53"/>
      <c r="AE106" s="53"/>
    </row>
    <row r="107" spans="1:31" x14ac:dyDescent="0.2">
      <c r="A107" s="53"/>
      <c r="B107" s="53"/>
      <c r="E107" s="53"/>
      <c r="F107" s="53"/>
      <c r="G107" s="53"/>
      <c r="J107" s="53"/>
      <c r="K107" s="53"/>
      <c r="L107" s="53"/>
      <c r="M107" s="53"/>
      <c r="N107" s="53"/>
      <c r="O107" s="53"/>
      <c r="P107" s="53"/>
      <c r="R107" s="53"/>
      <c r="S107" s="53"/>
      <c r="T107" s="53"/>
      <c r="Y107" s="53"/>
      <c r="AA107" s="53"/>
      <c r="AE107" s="53"/>
    </row>
    <row r="108" spans="1:31" x14ac:dyDescent="0.2">
      <c r="A108" s="53"/>
      <c r="B108" s="53"/>
      <c r="E108" s="53"/>
      <c r="F108" s="53"/>
      <c r="G108" s="53"/>
      <c r="J108" s="53"/>
      <c r="K108" s="53"/>
      <c r="L108" s="53"/>
      <c r="M108" s="53"/>
      <c r="N108" s="53"/>
      <c r="O108" s="53"/>
      <c r="P108" s="53"/>
      <c r="R108" s="53"/>
      <c r="S108" s="53"/>
      <c r="T108" s="53"/>
      <c r="Y108" s="53"/>
      <c r="AA108" s="53"/>
      <c r="AE108" s="53"/>
    </row>
    <row r="109" spans="1:31" x14ac:dyDescent="0.2">
      <c r="A109" s="53"/>
      <c r="B109" s="53"/>
      <c r="E109" s="53"/>
      <c r="F109" s="53"/>
      <c r="G109" s="53"/>
      <c r="J109" s="53"/>
      <c r="K109" s="53"/>
      <c r="L109" s="53"/>
      <c r="M109" s="53"/>
      <c r="N109" s="53"/>
      <c r="O109" s="53"/>
      <c r="P109" s="53"/>
      <c r="R109" s="53"/>
      <c r="S109" s="53"/>
      <c r="T109" s="53"/>
      <c r="Y109" s="53"/>
      <c r="AA109" s="53"/>
      <c r="AE109" s="53"/>
    </row>
    <row r="110" spans="1:31" x14ac:dyDescent="0.2">
      <c r="A110" s="53"/>
      <c r="B110" s="53"/>
      <c r="E110" s="53"/>
      <c r="F110" s="53"/>
      <c r="G110" s="53"/>
      <c r="J110" s="53"/>
      <c r="K110" s="53"/>
      <c r="L110" s="53"/>
      <c r="M110" s="53"/>
      <c r="N110" s="53"/>
      <c r="O110" s="53"/>
      <c r="P110" s="53"/>
      <c r="R110" s="53"/>
      <c r="S110" s="53"/>
      <c r="T110" s="53"/>
      <c r="Y110" s="53"/>
      <c r="AA110" s="53"/>
      <c r="AE110" s="53"/>
    </row>
    <row r="111" spans="1:31" x14ac:dyDescent="0.2">
      <c r="A111" s="53"/>
      <c r="B111" s="53"/>
      <c r="E111" s="53"/>
      <c r="F111" s="53"/>
      <c r="G111" s="53"/>
      <c r="J111" s="53"/>
      <c r="K111" s="53"/>
      <c r="L111" s="53"/>
      <c r="M111" s="53"/>
      <c r="N111" s="53"/>
      <c r="O111" s="53"/>
      <c r="P111" s="53"/>
      <c r="R111" s="53"/>
      <c r="S111" s="53"/>
      <c r="T111" s="53"/>
      <c r="Y111" s="53"/>
      <c r="AA111" s="53"/>
      <c r="AE111" s="53"/>
    </row>
    <row r="112" spans="1:31" x14ac:dyDescent="0.2">
      <c r="A112" s="53"/>
      <c r="B112" s="53"/>
      <c r="E112" s="53"/>
      <c r="F112" s="53"/>
      <c r="G112" s="53"/>
      <c r="J112" s="53"/>
      <c r="K112" s="53"/>
      <c r="L112" s="53"/>
      <c r="M112" s="53"/>
      <c r="N112" s="53"/>
      <c r="O112" s="53"/>
      <c r="P112" s="53"/>
      <c r="R112" s="53"/>
      <c r="S112" s="53"/>
      <c r="T112" s="53"/>
      <c r="Y112" s="53"/>
      <c r="AA112" s="53"/>
      <c r="AE112" s="53"/>
    </row>
    <row r="113" spans="1:31" x14ac:dyDescent="0.2">
      <c r="A113" s="53"/>
      <c r="B113" s="53"/>
      <c r="E113" s="53"/>
      <c r="F113" s="53"/>
      <c r="G113" s="53"/>
      <c r="J113" s="53"/>
      <c r="K113" s="53"/>
      <c r="L113" s="53"/>
      <c r="M113" s="53"/>
      <c r="N113" s="53"/>
      <c r="O113" s="53"/>
      <c r="P113" s="53"/>
      <c r="R113" s="53"/>
      <c r="S113" s="53"/>
      <c r="T113" s="53"/>
      <c r="Y113" s="53"/>
      <c r="AA113" s="53"/>
      <c r="AE113" s="53"/>
    </row>
    <row r="114" spans="1:31" x14ac:dyDescent="0.2">
      <c r="A114" s="53"/>
      <c r="B114" s="53"/>
      <c r="E114" s="53"/>
      <c r="F114" s="53"/>
      <c r="G114" s="53"/>
      <c r="J114" s="53"/>
      <c r="K114" s="53"/>
      <c r="L114" s="53"/>
      <c r="M114" s="53"/>
      <c r="N114" s="53"/>
      <c r="O114" s="53"/>
      <c r="P114" s="53"/>
      <c r="R114" s="53"/>
      <c r="S114" s="53"/>
      <c r="T114" s="53"/>
      <c r="Y114" s="53"/>
      <c r="AA114" s="53"/>
      <c r="AE114" s="53"/>
    </row>
    <row r="115" spans="1:31" x14ac:dyDescent="0.2">
      <c r="A115" s="53"/>
      <c r="B115" s="53"/>
      <c r="E115" s="53"/>
      <c r="F115" s="53"/>
      <c r="G115" s="53"/>
      <c r="J115" s="53"/>
      <c r="K115" s="53"/>
      <c r="L115" s="53"/>
      <c r="M115" s="53"/>
      <c r="N115" s="53"/>
      <c r="O115" s="53"/>
      <c r="P115" s="53"/>
      <c r="R115" s="53"/>
      <c r="S115" s="53"/>
      <c r="T115" s="53"/>
      <c r="Y115" s="53"/>
      <c r="AA115" s="53"/>
      <c r="AE115" s="53"/>
    </row>
    <row r="116" spans="1:31" x14ac:dyDescent="0.2">
      <c r="A116" s="53"/>
      <c r="B116" s="53"/>
      <c r="E116" s="53"/>
      <c r="F116" s="53"/>
      <c r="G116" s="53"/>
      <c r="J116" s="53"/>
      <c r="K116" s="53"/>
      <c r="L116" s="53"/>
      <c r="M116" s="53"/>
      <c r="N116" s="53"/>
      <c r="O116" s="53"/>
      <c r="P116" s="53"/>
      <c r="R116" s="53"/>
      <c r="S116" s="53"/>
      <c r="T116" s="53"/>
      <c r="Y116" s="53"/>
      <c r="AA116" s="53"/>
      <c r="AE116" s="53"/>
    </row>
    <row r="117" spans="1:31" x14ac:dyDescent="0.2">
      <c r="A117" s="53"/>
      <c r="B117" s="53"/>
      <c r="E117" s="53"/>
      <c r="F117" s="53"/>
      <c r="G117" s="53"/>
      <c r="J117" s="53"/>
      <c r="K117" s="53"/>
      <c r="L117" s="53"/>
      <c r="M117" s="53"/>
      <c r="N117" s="53"/>
      <c r="O117" s="53"/>
      <c r="P117" s="53"/>
      <c r="R117" s="53"/>
      <c r="S117" s="53"/>
      <c r="T117" s="53"/>
      <c r="Y117" s="53"/>
      <c r="AA117" s="53"/>
      <c r="AE117" s="53"/>
    </row>
    <row r="118" spans="1:31" x14ac:dyDescent="0.2">
      <c r="A118" s="53"/>
      <c r="B118" s="53"/>
      <c r="E118" s="53"/>
      <c r="F118" s="53"/>
      <c r="G118" s="53"/>
      <c r="J118" s="53"/>
      <c r="K118" s="53"/>
      <c r="L118" s="53"/>
      <c r="M118" s="53"/>
      <c r="N118" s="53"/>
      <c r="O118" s="53"/>
      <c r="P118" s="53"/>
      <c r="R118" s="53"/>
      <c r="S118" s="53"/>
      <c r="T118" s="53"/>
      <c r="Y118" s="53"/>
      <c r="AA118" s="53"/>
      <c r="AE118" s="53"/>
    </row>
    <row r="119" spans="1:31" x14ac:dyDescent="0.2">
      <c r="A119" s="53"/>
      <c r="B119" s="53"/>
      <c r="E119" s="53"/>
      <c r="F119" s="53"/>
      <c r="G119" s="53"/>
      <c r="J119" s="53"/>
      <c r="K119" s="53"/>
      <c r="L119" s="53"/>
      <c r="M119" s="53"/>
      <c r="N119" s="53"/>
      <c r="O119" s="53"/>
      <c r="P119" s="53"/>
      <c r="R119" s="53"/>
      <c r="S119" s="53"/>
      <c r="T119" s="53"/>
      <c r="Y119" s="53"/>
      <c r="AA119" s="53"/>
      <c r="AE119" s="53"/>
    </row>
    <row r="120" spans="1:31" x14ac:dyDescent="0.2">
      <c r="A120" s="53"/>
      <c r="B120" s="53"/>
      <c r="E120" s="53"/>
      <c r="F120" s="53"/>
      <c r="G120" s="53"/>
      <c r="J120" s="53"/>
      <c r="K120" s="53"/>
      <c r="L120" s="53"/>
      <c r="M120" s="53"/>
      <c r="N120" s="53"/>
      <c r="O120" s="53"/>
      <c r="P120" s="53"/>
      <c r="R120" s="53"/>
      <c r="S120" s="53"/>
      <c r="T120" s="53"/>
      <c r="Y120" s="53"/>
      <c r="AA120" s="53"/>
      <c r="AE120" s="53"/>
    </row>
    <row r="121" spans="1:31" x14ac:dyDescent="0.2">
      <c r="A121" s="53"/>
      <c r="B121" s="53"/>
      <c r="E121" s="53"/>
      <c r="F121" s="53"/>
      <c r="G121" s="53"/>
      <c r="J121" s="53"/>
      <c r="K121" s="53"/>
      <c r="L121" s="53"/>
      <c r="M121" s="53"/>
      <c r="N121" s="53"/>
      <c r="O121" s="53"/>
      <c r="P121" s="53"/>
      <c r="R121" s="53"/>
      <c r="S121" s="53"/>
      <c r="T121" s="53"/>
      <c r="Y121" s="53"/>
      <c r="AA121" s="53"/>
      <c r="AE121" s="53"/>
    </row>
    <row r="122" spans="1:31" x14ac:dyDescent="0.2">
      <c r="A122" s="53"/>
      <c r="B122" s="53"/>
      <c r="E122" s="53"/>
      <c r="F122" s="53"/>
      <c r="G122" s="53"/>
      <c r="J122" s="53"/>
      <c r="K122" s="53"/>
      <c r="L122" s="53"/>
      <c r="M122" s="53"/>
      <c r="N122" s="53"/>
      <c r="O122" s="53"/>
      <c r="P122" s="53"/>
      <c r="R122" s="53"/>
      <c r="S122" s="53"/>
      <c r="T122" s="53"/>
      <c r="Y122" s="53"/>
      <c r="AA122" s="53"/>
      <c r="AE122" s="53"/>
    </row>
    <row r="123" spans="1:31" x14ac:dyDescent="0.2">
      <c r="A123" s="53"/>
      <c r="B123" s="53"/>
      <c r="E123" s="53"/>
      <c r="F123" s="53"/>
      <c r="G123" s="53"/>
      <c r="J123" s="53"/>
      <c r="K123" s="53"/>
      <c r="L123" s="53"/>
      <c r="M123" s="53"/>
      <c r="N123" s="53"/>
      <c r="O123" s="53"/>
      <c r="P123" s="53"/>
      <c r="R123" s="53"/>
      <c r="S123" s="53"/>
      <c r="T123" s="53"/>
      <c r="Y123" s="53"/>
      <c r="AA123" s="53"/>
      <c r="AE123" s="53"/>
    </row>
    <row r="124" spans="1:31" x14ac:dyDescent="0.2">
      <c r="A124" s="53"/>
      <c r="B124" s="53"/>
      <c r="E124" s="53"/>
      <c r="F124" s="53"/>
      <c r="G124" s="53"/>
      <c r="J124" s="53"/>
      <c r="K124" s="53"/>
      <c r="L124" s="53"/>
      <c r="M124" s="53"/>
      <c r="N124" s="53"/>
      <c r="O124" s="53"/>
      <c r="P124" s="53"/>
      <c r="R124" s="53"/>
      <c r="S124" s="53"/>
      <c r="T124" s="53"/>
      <c r="Y124" s="53"/>
      <c r="AA124" s="53"/>
      <c r="AE124" s="53"/>
    </row>
    <row r="125" spans="1:31" x14ac:dyDescent="0.2">
      <c r="A125" s="53"/>
      <c r="B125" s="53"/>
      <c r="E125" s="53"/>
      <c r="F125" s="53"/>
      <c r="G125" s="53"/>
      <c r="J125" s="53"/>
      <c r="K125" s="53"/>
      <c r="L125" s="53"/>
      <c r="M125" s="53"/>
      <c r="N125" s="53"/>
      <c r="O125" s="53"/>
      <c r="P125" s="53"/>
      <c r="R125" s="53"/>
      <c r="S125" s="53"/>
      <c r="T125" s="53"/>
      <c r="Y125" s="53"/>
      <c r="AA125" s="53"/>
      <c r="AE125" s="53"/>
    </row>
    <row r="126" spans="1:31" x14ac:dyDescent="0.2">
      <c r="A126" s="53"/>
      <c r="B126" s="53"/>
      <c r="E126" s="53"/>
      <c r="F126" s="53"/>
      <c r="G126" s="53"/>
      <c r="J126" s="53"/>
      <c r="K126" s="53"/>
      <c r="L126" s="53"/>
      <c r="M126" s="53"/>
      <c r="N126" s="53"/>
      <c r="O126" s="53"/>
      <c r="P126" s="53"/>
      <c r="R126" s="53"/>
      <c r="S126" s="53"/>
      <c r="T126" s="53"/>
      <c r="Y126" s="53"/>
      <c r="AA126" s="53"/>
      <c r="AE126" s="53"/>
    </row>
    <row r="127" spans="1:31" x14ac:dyDescent="0.2">
      <c r="A127" s="53"/>
      <c r="B127" s="53"/>
      <c r="E127" s="53"/>
      <c r="F127" s="53"/>
      <c r="G127" s="53"/>
      <c r="J127" s="53"/>
      <c r="K127" s="53"/>
      <c r="L127" s="53"/>
      <c r="M127" s="53"/>
      <c r="N127" s="53"/>
      <c r="O127" s="53"/>
      <c r="P127" s="53"/>
      <c r="R127" s="53"/>
      <c r="S127" s="53"/>
      <c r="T127" s="53"/>
      <c r="Y127" s="53"/>
      <c r="AA127" s="53"/>
      <c r="AE127" s="53"/>
    </row>
    <row r="128" spans="1:31" x14ac:dyDescent="0.2">
      <c r="A128" s="53"/>
      <c r="B128" s="53"/>
      <c r="E128" s="53"/>
      <c r="F128" s="53"/>
      <c r="G128" s="53"/>
      <c r="J128" s="53"/>
      <c r="K128" s="53"/>
      <c r="L128" s="53"/>
      <c r="M128" s="53"/>
      <c r="N128" s="53"/>
      <c r="O128" s="53"/>
      <c r="P128" s="53"/>
      <c r="R128" s="53"/>
      <c r="S128" s="53"/>
      <c r="T128" s="53"/>
      <c r="Y128" s="53"/>
      <c r="AA128" s="53"/>
      <c r="AE128" s="53"/>
    </row>
    <row r="129" spans="1:31" x14ac:dyDescent="0.2">
      <c r="A129" s="53"/>
      <c r="B129" s="53"/>
      <c r="E129" s="53"/>
      <c r="F129" s="53"/>
      <c r="G129" s="53"/>
      <c r="J129" s="53"/>
      <c r="K129" s="53"/>
      <c r="L129" s="53"/>
      <c r="M129" s="53"/>
      <c r="N129" s="53"/>
      <c r="O129" s="53"/>
      <c r="P129" s="53"/>
      <c r="R129" s="53"/>
      <c r="S129" s="53"/>
      <c r="T129" s="53"/>
      <c r="Y129" s="53"/>
      <c r="AA129" s="53"/>
      <c r="AE129" s="53"/>
    </row>
    <row r="130" spans="1:31" x14ac:dyDescent="0.2">
      <c r="A130" s="53"/>
      <c r="B130" s="53"/>
      <c r="E130" s="53"/>
      <c r="F130" s="53"/>
      <c r="G130" s="53"/>
      <c r="J130" s="53"/>
      <c r="K130" s="53"/>
      <c r="L130" s="53"/>
      <c r="M130" s="53"/>
      <c r="N130" s="53"/>
      <c r="O130" s="53"/>
      <c r="P130" s="53"/>
      <c r="R130" s="53"/>
      <c r="S130" s="53"/>
      <c r="T130" s="53"/>
      <c r="Y130" s="53"/>
      <c r="AA130" s="53"/>
      <c r="AE130" s="53"/>
    </row>
    <row r="131" spans="1:31" x14ac:dyDescent="0.2">
      <c r="A131" s="53"/>
      <c r="B131" s="53"/>
      <c r="E131" s="53"/>
      <c r="F131" s="53"/>
      <c r="G131" s="53"/>
      <c r="J131" s="53"/>
      <c r="K131" s="53"/>
      <c r="L131" s="53"/>
      <c r="M131" s="53"/>
      <c r="N131" s="53"/>
      <c r="O131" s="53"/>
      <c r="P131" s="53"/>
      <c r="R131" s="53"/>
      <c r="S131" s="53"/>
      <c r="T131" s="53"/>
      <c r="Y131" s="53"/>
      <c r="AA131" s="53"/>
      <c r="AE131" s="53"/>
    </row>
    <row r="132" spans="1:31" x14ac:dyDescent="0.2">
      <c r="A132" s="53"/>
      <c r="B132" s="53"/>
      <c r="E132" s="53"/>
      <c r="F132" s="53"/>
      <c r="G132" s="53"/>
      <c r="J132" s="53"/>
      <c r="K132" s="53"/>
      <c r="L132" s="53"/>
      <c r="M132" s="53"/>
      <c r="N132" s="53"/>
      <c r="O132" s="53"/>
      <c r="P132" s="53"/>
      <c r="R132" s="53"/>
      <c r="S132" s="53"/>
      <c r="T132" s="53"/>
      <c r="Y132" s="53"/>
      <c r="AA132" s="53"/>
      <c r="AE132" s="53"/>
    </row>
    <row r="133" spans="1:31" x14ac:dyDescent="0.2">
      <c r="A133" s="53"/>
      <c r="B133" s="53"/>
      <c r="E133" s="53"/>
      <c r="F133" s="53"/>
      <c r="G133" s="53"/>
      <c r="J133" s="53"/>
      <c r="K133" s="53"/>
      <c r="L133" s="53"/>
      <c r="M133" s="53"/>
      <c r="N133" s="53"/>
      <c r="O133" s="53"/>
      <c r="P133" s="53"/>
      <c r="R133" s="53"/>
      <c r="S133" s="53"/>
      <c r="T133" s="53"/>
      <c r="Y133" s="53"/>
      <c r="AA133" s="53"/>
      <c r="AE133" s="53"/>
    </row>
    <row r="134" spans="1:31" x14ac:dyDescent="0.2">
      <c r="A134" s="53"/>
      <c r="B134" s="53"/>
      <c r="E134" s="53"/>
      <c r="F134" s="53"/>
      <c r="G134" s="53"/>
      <c r="J134" s="53"/>
      <c r="K134" s="53"/>
      <c r="L134" s="53"/>
      <c r="M134" s="53"/>
      <c r="N134" s="53"/>
      <c r="O134" s="53"/>
      <c r="P134" s="53"/>
      <c r="R134" s="53"/>
      <c r="S134" s="53"/>
      <c r="T134" s="53"/>
      <c r="Y134" s="53"/>
      <c r="AA134" s="53"/>
      <c r="AE134" s="53"/>
    </row>
    <row r="135" spans="1:31" x14ac:dyDescent="0.2">
      <c r="A135" s="53"/>
      <c r="B135" s="53"/>
      <c r="E135" s="53"/>
      <c r="F135" s="53"/>
      <c r="G135" s="53"/>
      <c r="J135" s="53"/>
      <c r="K135" s="53"/>
      <c r="L135" s="53"/>
      <c r="M135" s="53"/>
      <c r="N135" s="53"/>
      <c r="O135" s="53"/>
      <c r="P135" s="53"/>
      <c r="R135" s="53"/>
      <c r="S135" s="53"/>
      <c r="T135" s="53"/>
      <c r="Y135" s="53"/>
      <c r="AA135" s="53"/>
      <c r="AE135" s="53"/>
    </row>
    <row r="136" spans="1:31" x14ac:dyDescent="0.2">
      <c r="A136" s="53"/>
      <c r="B136" s="53"/>
      <c r="E136" s="53"/>
      <c r="F136" s="53"/>
      <c r="G136" s="53"/>
      <c r="J136" s="53"/>
      <c r="K136" s="53"/>
      <c r="L136" s="53"/>
      <c r="M136" s="53"/>
      <c r="N136" s="53"/>
      <c r="O136" s="53"/>
      <c r="P136" s="53"/>
      <c r="R136" s="53"/>
      <c r="S136" s="53"/>
      <c r="T136" s="53"/>
      <c r="Y136" s="53"/>
      <c r="AA136" s="53"/>
      <c r="AE136" s="53"/>
    </row>
    <row r="137" spans="1:31" x14ac:dyDescent="0.2">
      <c r="A137" s="53"/>
      <c r="B137" s="53"/>
      <c r="E137" s="53"/>
      <c r="F137" s="53"/>
      <c r="G137" s="53"/>
      <c r="J137" s="53"/>
      <c r="K137" s="53"/>
      <c r="L137" s="53"/>
      <c r="M137" s="53"/>
      <c r="N137" s="53"/>
      <c r="O137" s="53"/>
      <c r="P137" s="53"/>
      <c r="R137" s="53"/>
      <c r="S137" s="53"/>
      <c r="T137" s="53"/>
      <c r="Y137" s="53"/>
      <c r="AA137" s="53"/>
      <c r="AE137" s="53"/>
    </row>
    <row r="138" spans="1:31" x14ac:dyDescent="0.2">
      <c r="A138" s="53"/>
      <c r="B138" s="53"/>
      <c r="E138" s="53"/>
      <c r="F138" s="53"/>
      <c r="G138" s="53"/>
      <c r="J138" s="53"/>
      <c r="K138" s="53"/>
      <c r="L138" s="53"/>
      <c r="M138" s="53"/>
      <c r="N138" s="53"/>
      <c r="O138" s="53"/>
      <c r="P138" s="53"/>
      <c r="R138" s="53"/>
      <c r="S138" s="53"/>
      <c r="T138" s="53"/>
      <c r="Y138" s="53"/>
      <c r="AA138" s="53"/>
      <c r="AE138" s="53"/>
    </row>
    <row r="139" spans="1:31" x14ac:dyDescent="0.2">
      <c r="A139" s="53"/>
      <c r="B139" s="53"/>
      <c r="E139" s="53"/>
      <c r="F139" s="53"/>
      <c r="G139" s="53"/>
      <c r="J139" s="53"/>
      <c r="K139" s="53"/>
      <c r="L139" s="53"/>
      <c r="M139" s="53"/>
      <c r="N139" s="53"/>
      <c r="O139" s="53"/>
      <c r="P139" s="53"/>
      <c r="R139" s="53"/>
      <c r="S139" s="53"/>
      <c r="T139" s="53"/>
      <c r="Y139" s="53"/>
      <c r="AA139" s="53"/>
      <c r="AE139" s="53"/>
    </row>
    <row r="140" spans="1:31" x14ac:dyDescent="0.2">
      <c r="A140" s="53"/>
      <c r="B140" s="53"/>
      <c r="E140" s="53"/>
      <c r="F140" s="53"/>
      <c r="G140" s="53"/>
      <c r="J140" s="53"/>
      <c r="K140" s="53"/>
      <c r="L140" s="53"/>
      <c r="M140" s="53"/>
      <c r="N140" s="53"/>
      <c r="O140" s="53"/>
      <c r="P140" s="53"/>
      <c r="R140" s="53"/>
      <c r="S140" s="53"/>
      <c r="T140" s="53"/>
      <c r="Y140" s="53"/>
      <c r="AA140" s="53"/>
      <c r="AE140" s="53"/>
    </row>
    <row r="141" spans="1:31" x14ac:dyDescent="0.2">
      <c r="A141" s="53"/>
      <c r="B141" s="53"/>
      <c r="E141" s="53"/>
      <c r="F141" s="53"/>
      <c r="G141" s="53"/>
      <c r="J141" s="53"/>
      <c r="K141" s="53"/>
      <c r="L141" s="53"/>
      <c r="M141" s="53"/>
      <c r="N141" s="53"/>
      <c r="O141" s="53"/>
      <c r="P141" s="53"/>
      <c r="R141" s="53"/>
      <c r="S141" s="53"/>
      <c r="T141" s="53"/>
      <c r="Y141" s="53"/>
      <c r="AA141" s="53"/>
      <c r="AE141" s="53"/>
    </row>
    <row r="142" spans="1:31" x14ac:dyDescent="0.2">
      <c r="A142" s="53"/>
      <c r="B142" s="53"/>
      <c r="E142" s="53"/>
      <c r="F142" s="53"/>
      <c r="G142" s="53"/>
      <c r="J142" s="53"/>
      <c r="K142" s="53"/>
      <c r="L142" s="53"/>
      <c r="M142" s="53"/>
      <c r="N142" s="53"/>
      <c r="O142" s="53"/>
      <c r="P142" s="53"/>
      <c r="R142" s="53"/>
      <c r="S142" s="53"/>
      <c r="T142" s="53"/>
      <c r="Y142" s="53"/>
      <c r="AA142" s="53"/>
      <c r="AE142" s="53"/>
    </row>
    <row r="143" spans="1:31" x14ac:dyDescent="0.2">
      <c r="A143" s="53"/>
      <c r="B143" s="53"/>
      <c r="E143" s="53"/>
      <c r="F143" s="53"/>
      <c r="G143" s="53"/>
      <c r="J143" s="53"/>
      <c r="K143" s="53"/>
      <c r="L143" s="53"/>
      <c r="M143" s="53"/>
      <c r="N143" s="53"/>
      <c r="O143" s="53"/>
      <c r="P143" s="53"/>
      <c r="R143" s="53"/>
      <c r="S143" s="53"/>
      <c r="T143" s="53"/>
      <c r="Y143" s="53"/>
      <c r="AA143" s="53"/>
      <c r="AE143" s="53"/>
    </row>
    <row r="144" spans="1:31" x14ac:dyDescent="0.2">
      <c r="A144" s="53"/>
      <c r="B144" s="53"/>
      <c r="E144" s="53"/>
      <c r="F144" s="53"/>
      <c r="G144" s="53"/>
      <c r="J144" s="53"/>
      <c r="K144" s="53"/>
      <c r="L144" s="53"/>
      <c r="M144" s="53"/>
      <c r="N144" s="53"/>
      <c r="O144" s="53"/>
      <c r="P144" s="53"/>
      <c r="R144" s="53"/>
      <c r="S144" s="53"/>
      <c r="T144" s="53"/>
      <c r="Y144" s="53"/>
      <c r="AA144" s="53"/>
      <c r="AE144" s="53"/>
    </row>
    <row r="145" spans="1:31" x14ac:dyDescent="0.2">
      <c r="A145" s="53"/>
      <c r="B145" s="53"/>
      <c r="E145" s="53"/>
      <c r="F145" s="53"/>
      <c r="G145" s="53"/>
      <c r="J145" s="53"/>
      <c r="K145" s="53"/>
      <c r="L145" s="53"/>
      <c r="M145" s="53"/>
      <c r="N145" s="53"/>
      <c r="O145" s="53"/>
      <c r="P145" s="53"/>
      <c r="R145" s="53"/>
      <c r="S145" s="53"/>
      <c r="T145" s="53"/>
      <c r="Y145" s="53"/>
      <c r="AA145" s="53"/>
      <c r="AE145" s="53"/>
    </row>
    <row r="146" spans="1:31" x14ac:dyDescent="0.2">
      <c r="A146" s="53"/>
      <c r="B146" s="53"/>
      <c r="E146" s="53"/>
      <c r="F146" s="53"/>
      <c r="G146" s="53"/>
      <c r="J146" s="53"/>
      <c r="K146" s="53"/>
      <c r="L146" s="53"/>
      <c r="M146" s="53"/>
      <c r="N146" s="53"/>
      <c r="O146" s="53"/>
      <c r="P146" s="53"/>
      <c r="R146" s="53"/>
      <c r="S146" s="53"/>
      <c r="T146" s="53"/>
      <c r="Y146" s="53"/>
      <c r="AA146" s="53"/>
      <c r="AE146" s="53"/>
    </row>
    <row r="147" spans="1:31" x14ac:dyDescent="0.2">
      <c r="A147" s="53"/>
      <c r="B147" s="53"/>
      <c r="E147" s="53"/>
      <c r="F147" s="53"/>
      <c r="G147" s="53"/>
      <c r="J147" s="53"/>
      <c r="K147" s="53"/>
      <c r="L147" s="53"/>
      <c r="M147" s="53"/>
      <c r="N147" s="53"/>
      <c r="O147" s="53"/>
      <c r="P147" s="53"/>
      <c r="R147" s="53"/>
      <c r="S147" s="53"/>
      <c r="T147" s="53"/>
      <c r="Y147" s="53"/>
      <c r="AA147" s="53"/>
      <c r="AE147" s="53"/>
    </row>
    <row r="148" spans="1:31" x14ac:dyDescent="0.2">
      <c r="A148" s="53"/>
      <c r="B148" s="53"/>
      <c r="E148" s="53"/>
      <c r="F148" s="53"/>
      <c r="G148" s="53"/>
      <c r="J148" s="53"/>
      <c r="K148" s="53"/>
      <c r="L148" s="53"/>
      <c r="M148" s="53"/>
      <c r="N148" s="53"/>
      <c r="O148" s="53"/>
      <c r="P148" s="53"/>
      <c r="R148" s="53"/>
      <c r="S148" s="53"/>
      <c r="T148" s="53"/>
      <c r="Y148" s="53"/>
      <c r="AA148" s="53"/>
      <c r="AE148" s="53"/>
    </row>
    <row r="149" spans="1:31" x14ac:dyDescent="0.2">
      <c r="A149" s="53"/>
      <c r="B149" s="53"/>
      <c r="E149" s="53"/>
      <c r="F149" s="53"/>
      <c r="G149" s="53"/>
      <c r="J149" s="53"/>
      <c r="K149" s="53"/>
      <c r="L149" s="53"/>
      <c r="M149" s="53"/>
      <c r="N149" s="53"/>
      <c r="O149" s="53"/>
      <c r="P149" s="53"/>
      <c r="R149" s="53"/>
      <c r="S149" s="53"/>
      <c r="T149" s="53"/>
      <c r="Y149" s="53"/>
      <c r="AA149" s="53"/>
      <c r="AE149" s="53"/>
    </row>
    <row r="150" spans="1:31" x14ac:dyDescent="0.2">
      <c r="A150" s="53"/>
      <c r="B150" s="53"/>
      <c r="E150" s="53"/>
      <c r="F150" s="53"/>
      <c r="G150" s="53"/>
      <c r="J150" s="53"/>
      <c r="K150" s="53"/>
      <c r="L150" s="53"/>
      <c r="M150" s="53"/>
      <c r="N150" s="53"/>
      <c r="O150" s="53"/>
      <c r="P150" s="53"/>
      <c r="R150" s="53"/>
      <c r="S150" s="53"/>
      <c r="T150" s="53"/>
      <c r="Y150" s="53"/>
      <c r="AA150" s="53"/>
      <c r="AE150" s="53"/>
    </row>
    <row r="151" spans="1:31" x14ac:dyDescent="0.2">
      <c r="A151" s="53"/>
      <c r="B151" s="53"/>
      <c r="E151" s="53"/>
      <c r="F151" s="53"/>
      <c r="G151" s="53"/>
      <c r="J151" s="53"/>
      <c r="K151" s="53"/>
      <c r="L151" s="53"/>
      <c r="M151" s="53"/>
      <c r="N151" s="53"/>
      <c r="O151" s="53"/>
      <c r="P151" s="53"/>
      <c r="R151" s="53"/>
      <c r="S151" s="53"/>
      <c r="T151" s="53"/>
      <c r="Y151" s="53"/>
      <c r="AA151" s="53"/>
      <c r="AE151" s="53"/>
    </row>
    <row r="152" spans="1:31" x14ac:dyDescent="0.2">
      <c r="A152" s="53"/>
      <c r="B152" s="53"/>
      <c r="E152" s="53"/>
      <c r="F152" s="53"/>
      <c r="G152" s="53"/>
      <c r="J152" s="53"/>
      <c r="K152" s="53"/>
      <c r="L152" s="53"/>
      <c r="M152" s="53"/>
      <c r="N152" s="53"/>
      <c r="O152" s="53"/>
      <c r="P152" s="53"/>
      <c r="R152" s="53"/>
      <c r="S152" s="53"/>
      <c r="T152" s="53"/>
      <c r="Y152" s="53"/>
      <c r="AA152" s="53"/>
      <c r="AE152" s="53"/>
    </row>
    <row r="153" spans="1:31" x14ac:dyDescent="0.2">
      <c r="A153" s="53"/>
      <c r="B153" s="53"/>
      <c r="E153" s="53"/>
      <c r="F153" s="53"/>
      <c r="G153" s="53"/>
      <c r="J153" s="53"/>
      <c r="K153" s="53"/>
      <c r="L153" s="53"/>
      <c r="M153" s="53"/>
      <c r="N153" s="53"/>
      <c r="O153" s="53"/>
      <c r="P153" s="53"/>
      <c r="R153" s="53"/>
      <c r="S153" s="53"/>
      <c r="T153" s="53"/>
      <c r="Y153" s="53"/>
      <c r="AA153" s="53"/>
      <c r="AE153" s="53"/>
    </row>
    <row r="154" spans="1:31" x14ac:dyDescent="0.2">
      <c r="A154" s="53"/>
      <c r="B154" s="53"/>
      <c r="E154" s="53"/>
      <c r="F154" s="53"/>
      <c r="G154" s="53"/>
      <c r="J154" s="53"/>
      <c r="K154" s="53"/>
      <c r="L154" s="53"/>
      <c r="M154" s="53"/>
      <c r="N154" s="53"/>
      <c r="O154" s="53"/>
      <c r="P154" s="53"/>
      <c r="R154" s="53"/>
      <c r="S154" s="53"/>
      <c r="T154" s="53"/>
      <c r="Y154" s="53"/>
      <c r="AA154" s="53"/>
      <c r="AE154" s="53"/>
    </row>
    <row r="155" spans="1:31" x14ac:dyDescent="0.2">
      <c r="A155" s="53"/>
      <c r="B155" s="53"/>
      <c r="E155" s="53"/>
      <c r="F155" s="53"/>
      <c r="G155" s="53"/>
      <c r="J155" s="53"/>
      <c r="K155" s="53"/>
      <c r="L155" s="53"/>
      <c r="M155" s="53"/>
      <c r="N155" s="53"/>
      <c r="O155" s="53"/>
      <c r="P155" s="53"/>
      <c r="R155" s="53"/>
      <c r="S155" s="53"/>
      <c r="T155" s="53"/>
      <c r="Y155" s="53"/>
      <c r="AA155" s="53"/>
      <c r="AE155" s="53"/>
    </row>
    <row r="156" spans="1:31" x14ac:dyDescent="0.2">
      <c r="A156" s="53"/>
      <c r="B156" s="53"/>
      <c r="E156" s="53"/>
      <c r="F156" s="53"/>
      <c r="G156" s="53"/>
      <c r="J156" s="53"/>
      <c r="K156" s="53"/>
      <c r="L156" s="53"/>
      <c r="M156" s="53"/>
      <c r="N156" s="53"/>
      <c r="O156" s="53"/>
      <c r="P156" s="53"/>
      <c r="R156" s="53"/>
      <c r="S156" s="53"/>
      <c r="T156" s="53"/>
      <c r="Y156" s="53"/>
      <c r="AA156" s="53"/>
      <c r="AE156" s="53"/>
    </row>
    <row r="157" spans="1:31" x14ac:dyDescent="0.2">
      <c r="A157" s="53"/>
      <c r="B157" s="53"/>
      <c r="E157" s="53"/>
      <c r="F157" s="53"/>
      <c r="G157" s="53"/>
      <c r="J157" s="53"/>
      <c r="K157" s="53"/>
      <c r="L157" s="53"/>
      <c r="M157" s="53"/>
      <c r="N157" s="53"/>
      <c r="O157" s="53"/>
      <c r="P157" s="53"/>
      <c r="R157" s="53"/>
      <c r="S157" s="53"/>
      <c r="T157" s="53"/>
      <c r="Y157" s="53"/>
      <c r="AA157" s="53"/>
      <c r="AE157" s="53"/>
    </row>
    <row r="164" spans="1:31" x14ac:dyDescent="0.2">
      <c r="A164" s="53"/>
      <c r="B164" s="53"/>
      <c r="E164" s="53"/>
      <c r="F164" s="53"/>
      <c r="G164" s="53"/>
      <c r="J164" s="53"/>
      <c r="K164" s="53"/>
      <c r="L164" s="53"/>
      <c r="M164" s="53"/>
      <c r="N164" s="53"/>
      <c r="O164" s="53"/>
      <c r="P164" s="53"/>
      <c r="R164" s="53"/>
      <c r="S164" s="53"/>
      <c r="T164" s="53"/>
      <c r="Y164" s="53"/>
      <c r="AA164" s="53"/>
      <c r="AE164" s="53"/>
    </row>
    <row r="165" spans="1:31" x14ac:dyDescent="0.2">
      <c r="A165" s="53"/>
      <c r="B165" s="53"/>
      <c r="E165" s="53"/>
      <c r="F165" s="53"/>
      <c r="G165" s="53"/>
      <c r="J165" s="53"/>
      <c r="K165" s="53"/>
      <c r="L165" s="53"/>
      <c r="M165" s="53"/>
      <c r="N165" s="53"/>
      <c r="O165" s="53"/>
      <c r="P165" s="53"/>
      <c r="R165" s="53"/>
      <c r="S165" s="53"/>
      <c r="T165" s="53"/>
      <c r="Y165" s="53"/>
      <c r="AA165" s="53"/>
      <c r="AE165" s="53"/>
    </row>
    <row r="166" spans="1:31" x14ac:dyDescent="0.2">
      <c r="A166" s="53"/>
      <c r="B166" s="53"/>
      <c r="E166" s="53"/>
      <c r="F166" s="53"/>
      <c r="G166" s="53"/>
      <c r="J166" s="53"/>
      <c r="K166" s="53"/>
      <c r="L166" s="53"/>
      <c r="M166" s="53"/>
      <c r="N166" s="53"/>
      <c r="O166" s="53"/>
      <c r="P166" s="53"/>
      <c r="R166" s="53"/>
      <c r="S166" s="53"/>
      <c r="T166" s="53"/>
      <c r="Y166" s="53"/>
      <c r="AA166" s="53"/>
      <c r="AE166" s="53"/>
    </row>
    <row r="167" spans="1:31" x14ac:dyDescent="0.2">
      <c r="A167" s="53"/>
      <c r="B167" s="53"/>
      <c r="E167" s="53"/>
      <c r="F167" s="53"/>
      <c r="G167" s="53"/>
      <c r="J167" s="53"/>
      <c r="K167" s="53"/>
      <c r="L167" s="53"/>
      <c r="M167" s="53"/>
      <c r="N167" s="53"/>
      <c r="O167" s="53"/>
      <c r="P167" s="53"/>
      <c r="R167" s="53"/>
      <c r="S167" s="53"/>
      <c r="T167" s="53"/>
      <c r="Y167" s="53"/>
      <c r="AA167" s="53"/>
      <c r="AE167" s="53"/>
    </row>
    <row r="168" spans="1:31" x14ac:dyDescent="0.2">
      <c r="A168" s="53"/>
      <c r="B168" s="53"/>
      <c r="E168" s="53"/>
      <c r="F168" s="53"/>
      <c r="G168" s="53"/>
      <c r="J168" s="53"/>
      <c r="K168" s="53"/>
      <c r="L168" s="53"/>
      <c r="M168" s="53"/>
      <c r="N168" s="53"/>
      <c r="O168" s="53"/>
      <c r="P168" s="53"/>
      <c r="R168" s="53"/>
      <c r="S168" s="53"/>
      <c r="T168" s="53"/>
      <c r="Y168" s="53"/>
      <c r="AA168" s="53"/>
      <c r="AE168" s="53"/>
    </row>
    <row r="169" spans="1:31" x14ac:dyDescent="0.2">
      <c r="A169" s="53"/>
      <c r="B169" s="53"/>
      <c r="E169" s="53"/>
      <c r="F169" s="53"/>
      <c r="G169" s="53"/>
      <c r="J169" s="53"/>
      <c r="K169" s="53"/>
      <c r="L169" s="53"/>
      <c r="M169" s="53"/>
      <c r="N169" s="53"/>
      <c r="O169" s="53"/>
      <c r="P169" s="53"/>
      <c r="R169" s="53"/>
      <c r="S169" s="53"/>
      <c r="T169" s="53"/>
      <c r="Y169" s="53"/>
      <c r="AA169" s="53"/>
      <c r="AE169" s="53"/>
    </row>
    <row r="170" spans="1:31" x14ac:dyDescent="0.2">
      <c r="A170" s="53"/>
      <c r="B170" s="53"/>
      <c r="E170" s="53"/>
      <c r="F170" s="53"/>
      <c r="G170" s="53"/>
      <c r="J170" s="53"/>
      <c r="K170" s="53"/>
      <c r="L170" s="53"/>
      <c r="M170" s="53"/>
      <c r="N170" s="53"/>
      <c r="O170" s="53"/>
      <c r="P170" s="53"/>
      <c r="R170" s="53"/>
      <c r="S170" s="53"/>
      <c r="T170" s="53"/>
      <c r="Y170" s="53"/>
      <c r="AA170" s="53"/>
      <c r="AE170" s="53"/>
    </row>
    <row r="171" spans="1:31" x14ac:dyDescent="0.2">
      <c r="A171" s="53"/>
      <c r="B171" s="53"/>
      <c r="E171" s="53"/>
      <c r="F171" s="53"/>
      <c r="G171" s="53"/>
      <c r="J171" s="53"/>
      <c r="K171" s="53"/>
      <c r="L171" s="53"/>
      <c r="M171" s="53"/>
      <c r="N171" s="53"/>
      <c r="O171" s="53"/>
      <c r="P171" s="53"/>
      <c r="R171" s="53"/>
      <c r="S171" s="53"/>
      <c r="T171" s="53"/>
      <c r="Y171" s="53"/>
      <c r="AA171" s="53"/>
      <c r="AE171" s="53"/>
    </row>
    <row r="172" spans="1:31" x14ac:dyDescent="0.2">
      <c r="A172" s="53"/>
      <c r="B172" s="53"/>
      <c r="E172" s="53"/>
      <c r="F172" s="53"/>
      <c r="G172" s="53"/>
      <c r="J172" s="53"/>
      <c r="K172" s="53"/>
      <c r="L172" s="53"/>
      <c r="M172" s="53"/>
      <c r="N172" s="53"/>
      <c r="O172" s="53"/>
      <c r="P172" s="53"/>
      <c r="R172" s="53"/>
      <c r="S172" s="53"/>
      <c r="T172" s="53"/>
      <c r="Y172" s="53"/>
      <c r="AA172" s="53"/>
      <c r="AE172" s="53"/>
    </row>
    <row r="173" spans="1:31" x14ac:dyDescent="0.2">
      <c r="A173" s="53"/>
      <c r="B173" s="53"/>
      <c r="E173" s="53"/>
      <c r="F173" s="53"/>
      <c r="G173" s="53"/>
      <c r="J173" s="53"/>
      <c r="K173" s="53"/>
      <c r="L173" s="53"/>
      <c r="M173" s="53"/>
      <c r="N173" s="53"/>
      <c r="O173" s="53"/>
      <c r="P173" s="53"/>
      <c r="R173" s="53"/>
      <c r="S173" s="53"/>
      <c r="T173" s="53"/>
      <c r="Y173" s="53"/>
      <c r="AA173" s="53"/>
      <c r="AE173" s="53"/>
    </row>
    <row r="174" spans="1:31" x14ac:dyDescent="0.2">
      <c r="A174" s="53"/>
      <c r="B174" s="53"/>
      <c r="E174" s="53"/>
      <c r="F174" s="53"/>
      <c r="G174" s="53"/>
      <c r="J174" s="53"/>
      <c r="K174" s="53"/>
      <c r="L174" s="53"/>
      <c r="M174" s="53"/>
      <c r="N174" s="53"/>
      <c r="O174" s="53"/>
      <c r="P174" s="53"/>
      <c r="R174" s="53"/>
      <c r="S174" s="53"/>
      <c r="T174" s="53"/>
      <c r="Y174" s="53"/>
      <c r="AA174" s="53"/>
      <c r="AE174" s="53"/>
    </row>
    <row r="175" spans="1:31" x14ac:dyDescent="0.2">
      <c r="A175" s="53"/>
      <c r="B175" s="53"/>
      <c r="E175" s="53"/>
      <c r="F175" s="53"/>
      <c r="G175" s="53"/>
      <c r="J175" s="53"/>
      <c r="K175" s="53"/>
      <c r="L175" s="53"/>
      <c r="M175" s="53"/>
      <c r="N175" s="53"/>
      <c r="O175" s="53"/>
      <c r="P175" s="53"/>
      <c r="R175" s="53"/>
      <c r="S175" s="53"/>
      <c r="T175" s="53"/>
      <c r="Y175" s="53"/>
      <c r="AA175" s="53"/>
      <c r="AE175" s="53"/>
    </row>
    <row r="176" spans="1:31" x14ac:dyDescent="0.2">
      <c r="A176" s="53"/>
      <c r="B176" s="53"/>
      <c r="E176" s="53"/>
      <c r="F176" s="53"/>
      <c r="G176" s="53"/>
      <c r="J176" s="53"/>
      <c r="K176" s="53"/>
      <c r="L176" s="53"/>
      <c r="M176" s="53"/>
      <c r="N176" s="53"/>
      <c r="O176" s="53"/>
      <c r="P176" s="53"/>
      <c r="R176" s="53"/>
      <c r="S176" s="53"/>
      <c r="T176" s="53"/>
      <c r="Y176" s="53"/>
      <c r="AA176" s="53"/>
      <c r="AE176" s="53"/>
    </row>
    <row r="177" spans="1:31" x14ac:dyDescent="0.2">
      <c r="A177" s="53"/>
      <c r="B177" s="53"/>
      <c r="E177" s="53"/>
      <c r="F177" s="53"/>
      <c r="G177" s="53"/>
      <c r="J177" s="53"/>
      <c r="K177" s="53"/>
      <c r="L177" s="53"/>
      <c r="M177" s="53"/>
      <c r="N177" s="53"/>
      <c r="O177" s="53"/>
      <c r="P177" s="53"/>
      <c r="R177" s="53"/>
      <c r="S177" s="53"/>
      <c r="T177" s="53"/>
      <c r="Y177" s="53"/>
      <c r="AA177" s="53"/>
      <c r="AE177" s="53"/>
    </row>
    <row r="178" spans="1:31" x14ac:dyDescent="0.2">
      <c r="A178" s="53"/>
      <c r="B178" s="53"/>
      <c r="E178" s="53"/>
      <c r="F178" s="53"/>
      <c r="G178" s="53"/>
      <c r="J178" s="53"/>
      <c r="K178" s="53"/>
      <c r="L178" s="53"/>
      <c r="M178" s="53"/>
      <c r="N178" s="53"/>
      <c r="O178" s="53"/>
      <c r="P178" s="53"/>
      <c r="R178" s="53"/>
      <c r="S178" s="53"/>
      <c r="T178" s="53"/>
      <c r="Y178" s="53"/>
      <c r="AA178" s="53"/>
      <c r="AE178" s="53"/>
    </row>
    <row r="179" spans="1:31" x14ac:dyDescent="0.2">
      <c r="A179" s="53"/>
      <c r="B179" s="53"/>
      <c r="E179" s="53"/>
      <c r="F179" s="53"/>
      <c r="G179" s="53"/>
      <c r="J179" s="53"/>
      <c r="K179" s="53"/>
      <c r="L179" s="53"/>
      <c r="M179" s="53"/>
      <c r="N179" s="53"/>
      <c r="O179" s="53"/>
      <c r="P179" s="53"/>
      <c r="R179" s="53"/>
      <c r="S179" s="53"/>
      <c r="T179" s="53"/>
      <c r="Y179" s="53"/>
      <c r="AA179" s="53"/>
      <c r="AE179" s="53"/>
    </row>
    <row r="180" spans="1:31" x14ac:dyDescent="0.2">
      <c r="A180" s="53"/>
      <c r="B180" s="53"/>
      <c r="E180" s="53"/>
      <c r="F180" s="53"/>
      <c r="G180" s="53"/>
      <c r="J180" s="53"/>
      <c r="K180" s="53"/>
      <c r="L180" s="53"/>
      <c r="M180" s="53"/>
      <c r="N180" s="53"/>
      <c r="O180" s="53"/>
      <c r="P180" s="53"/>
      <c r="R180" s="53"/>
      <c r="S180" s="53"/>
      <c r="T180" s="53"/>
      <c r="Y180" s="53"/>
      <c r="AA180" s="53"/>
      <c r="AE180" s="53"/>
    </row>
  </sheetData>
  <mergeCells count="11">
    <mergeCell ref="A4:B4"/>
    <mergeCell ref="P4:Q4"/>
    <mergeCell ref="AE4:AF4"/>
    <mergeCell ref="AO4:AP4"/>
    <mergeCell ref="AJ4:AK4"/>
    <mergeCell ref="AT4:AU4"/>
    <mergeCell ref="H2:K2"/>
    <mergeCell ref="F4:G4"/>
    <mergeCell ref="K4:L4"/>
    <mergeCell ref="U4:V4"/>
    <mergeCell ref="Z4:AA4"/>
  </mergeCells>
  <pageMargins left="0.11811023622047245" right="0.11811023622047245" top="0.15748031496062992" bottom="0.15748031496062992" header="0.31496062992125984" footer="0.31496062992125984"/>
  <pageSetup paperSize="9" scale="62" fitToHeight="2" orientation="landscape" r:id="rId1"/>
  <headerFooter>
    <oddFooter>&amp;Lagg: INVERNALE 2023/2024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KM</vt:lpstr>
      <vt:lpstr>C D</vt:lpstr>
      <vt:lpstr>E  F</vt:lpstr>
      <vt:lpstr>G H</vt:lpstr>
      <vt:lpstr>orari invernali LUN-VEN</vt:lpstr>
      <vt:lpstr>orari invernali SABATO</vt:lpstr>
      <vt:lpstr>orari estivo  LUN-VEN</vt:lpstr>
      <vt:lpstr>orari estivo  SAB RIDOTTI</vt:lpstr>
      <vt:lpstr>CALENDARIO INVERNALE</vt:lpstr>
      <vt:lpstr>CALENDARIO ESTIVO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2024-10-10T06:13:52Z</cp:lastPrinted>
  <dcterms:created xsi:type="dcterms:W3CDTF">2002-06-13T13:04:44Z</dcterms:created>
  <dcterms:modified xsi:type="dcterms:W3CDTF">2024-10-10T06:42:24Z</dcterms:modified>
</cp:coreProperties>
</file>