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rv-file01.svt.vi.it\mov$\ris\SUBAFFIDAMENTI URBANI EXTRAURBANI\SUBAFFIDAMENTO linee corse\GARA INVERNALE 2024 2025 _  sett2024\LOTTO 2 URBANO VICENZA\GARA SETTEMBRE 2024  LOTTI SINGOLI 19 16 51\"/>
    </mc:Choice>
  </mc:AlternateContent>
  <xr:revisionPtr revIDLastSave="0" documentId="13_ncr:1_{1FBDD5DF-C3C2-49BF-9CB2-8F040929C8B2}" xr6:coauthVersionLast="47" xr6:coauthVersionMax="47" xr10:uidLastSave="{00000000-0000-0000-0000-000000000000}"/>
  <bookViews>
    <workbookView xWindow="-28920" yWindow="-120" windowWidth="29040" windowHeight="15720" xr2:uid="{00000000-000D-0000-FFFF-FFFF00000000}"/>
  </bookViews>
  <sheets>
    <sheet name="ORARI INVERNALI" sheetId="16" r:id="rId1"/>
    <sheet name="BIS 9543" sheetId="13" r:id="rId2"/>
    <sheet name="A  B_autostaz" sheetId="4" r:id="rId3"/>
    <sheet name="E  F _autostaz" sheetId="6" r:id="rId4"/>
    <sheet name="percorsi L 3" sheetId="15" r:id="rId5"/>
    <sheet name="CALENDARIO INVERNALE"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6" l="1"/>
  <c r="O30" i="16" s="1"/>
  <c r="O31" i="16" s="1"/>
  <c r="O32" i="16" s="1"/>
  <c r="O33" i="16" s="1"/>
  <c r="O34" i="16" s="1"/>
  <c r="O35" i="16" s="1"/>
  <c r="O36" i="16" s="1"/>
  <c r="O37" i="16" s="1"/>
  <c r="O38" i="16" s="1"/>
  <c r="N29" i="16"/>
  <c r="O11" i="16"/>
  <c r="O12" i="16" s="1"/>
  <c r="N11" i="16"/>
  <c r="N13" i="16" s="1"/>
  <c r="O8" i="16"/>
  <c r="O18" i="16" s="1"/>
  <c r="N8" i="16"/>
  <c r="N18" i="16" s="1"/>
  <c r="O5" i="16"/>
  <c r="N5" i="16"/>
  <c r="J8" i="16"/>
  <c r="I8" i="16"/>
  <c r="K8" i="16" s="1"/>
  <c r="F8" i="16"/>
  <c r="I13" i="16"/>
  <c r="F13" i="16"/>
  <c r="I12" i="16"/>
  <c r="F12" i="16"/>
  <c r="I11" i="16"/>
  <c r="F11" i="16"/>
  <c r="I38" i="16"/>
  <c r="F38" i="16"/>
  <c r="I37" i="16"/>
  <c r="F37" i="16"/>
  <c r="I36" i="16"/>
  <c r="F36" i="16"/>
  <c r="I35" i="16"/>
  <c r="F35" i="16"/>
  <c r="I34" i="16"/>
  <c r="F34" i="16"/>
  <c r="I33" i="16"/>
  <c r="F33" i="16"/>
  <c r="I32" i="16"/>
  <c r="F32" i="16"/>
  <c r="I31" i="16"/>
  <c r="F31" i="16"/>
  <c r="I30" i="16"/>
  <c r="F30" i="16"/>
  <c r="I29" i="16"/>
  <c r="F29" i="16"/>
  <c r="J23" i="16"/>
  <c r="I23" i="16"/>
  <c r="K23" i="16" s="1"/>
  <c r="L24" i="16" s="1"/>
  <c r="F23" i="16"/>
  <c r="J22" i="16"/>
  <c r="I22" i="16"/>
  <c r="K22" i="16" s="1"/>
  <c r="F22" i="16"/>
  <c r="J21" i="16"/>
  <c r="I21" i="16"/>
  <c r="K21" i="16" s="1"/>
  <c r="F21" i="16"/>
  <c r="J20" i="16"/>
  <c r="I20" i="16"/>
  <c r="K20" i="16" s="1"/>
  <c r="F20" i="16"/>
  <c r="J19" i="16"/>
  <c r="I19" i="16"/>
  <c r="K19" i="16" s="1"/>
  <c r="F19" i="16"/>
  <c r="J18" i="16"/>
  <c r="I18" i="16"/>
  <c r="K18" i="16" s="1"/>
  <c r="F18" i="16"/>
  <c r="J17" i="16"/>
  <c r="I17" i="16"/>
  <c r="K17" i="16" s="1"/>
  <c r="C34" i="15"/>
  <c r="H33" i="15"/>
  <c r="D33" i="15"/>
  <c r="G32" i="15"/>
  <c r="G34" i="15" s="1"/>
  <c r="C32" i="15"/>
  <c r="O22" i="16" l="1"/>
  <c r="O21" i="16"/>
  <c r="N23" i="16"/>
  <c r="O20" i="16"/>
  <c r="O23" i="16"/>
  <c r="O19" i="16"/>
  <c r="N22" i="16"/>
  <c r="N30" i="16"/>
  <c r="N31" i="16" s="1"/>
  <c r="N32" i="16" s="1"/>
  <c r="N33" i="16" s="1"/>
  <c r="N34" i="16" s="1"/>
  <c r="N35" i="16" s="1"/>
  <c r="N36" i="16" s="1"/>
  <c r="N37" i="16" s="1"/>
  <c r="N38" i="16" s="1"/>
  <c r="N19" i="16"/>
  <c r="N20" i="16"/>
  <c r="N21" i="16"/>
  <c r="N12" i="16"/>
  <c r="N24" i="16" s="1"/>
  <c r="O25" i="16" s="1"/>
  <c r="O13" i="16"/>
  <c r="O17" i="16"/>
  <c r="A35" i="15"/>
  <c r="N39" i="16" l="1"/>
  <c r="G47" i="13"/>
  <c r="D47" i="13"/>
  <c r="A48" i="13" s="1"/>
  <c r="E37" i="10" l="1"/>
  <c r="D36" i="10"/>
  <c r="Y37" i="10"/>
  <c r="X36" i="10"/>
  <c r="T37" i="10"/>
  <c r="T39" i="10" s="1"/>
  <c r="S36" i="10"/>
  <c r="O37" i="10"/>
  <c r="N36" i="10"/>
  <c r="J37" i="10"/>
  <c r="I36" i="10"/>
  <c r="Y39" i="10" l="1"/>
  <c r="E39" i="10"/>
  <c r="O39" i="10"/>
  <c r="J39" i="10"/>
  <c r="F32" i="6" l="1"/>
  <c r="C32" i="6"/>
  <c r="C35" i="4"/>
</calcChain>
</file>

<file path=xl/sharedStrings.xml><?xml version="1.0" encoding="utf-8"?>
<sst xmlns="http://schemas.openxmlformats.org/spreadsheetml/2006/main" count="589" uniqueCount="193">
  <si>
    <t>Capolinea/Fermate</t>
  </si>
  <si>
    <t>Percorrenze</t>
  </si>
  <si>
    <t>Lunghezza complessiva tratta</t>
  </si>
  <si>
    <t>ORDINARIE DIURNE</t>
  </si>
  <si>
    <t>cod fermata</t>
  </si>
  <si>
    <t>PERCORSO</t>
  </si>
  <si>
    <t>A</t>
  </si>
  <si>
    <t>B</t>
  </si>
  <si>
    <t>LINEA N°  19</t>
  </si>
  <si>
    <t>VIALE VENEZIA 8</t>
  </si>
  <si>
    <t>VIA OLIVA</t>
  </si>
  <si>
    <t>VIA CAMISANO  28</t>
  </si>
  <si>
    <t>VIA ZAMENHOFF 302</t>
  </si>
  <si>
    <t>VIA ZAMENHOFF 825</t>
  </si>
  <si>
    <t>VIA ZAMENHOFF 364</t>
  </si>
  <si>
    <t>VIA CAMISANO 67</t>
  </si>
  <si>
    <t>VIA TRISSINO 149</t>
  </si>
  <si>
    <t>E</t>
  </si>
  <si>
    <t>F</t>
  </si>
  <si>
    <t>AUTOSTAZIONE SVT</t>
  </si>
  <si>
    <t>VIALE VENEZIA</t>
  </si>
  <si>
    <t>FER</t>
  </si>
  <si>
    <t>SAF</t>
  </si>
  <si>
    <t>percorso</t>
  </si>
  <si>
    <t>passaggio fermata VIA ZAMENHOF cod.10190</t>
  </si>
  <si>
    <t>passaggio fermata VIA ZAMENHOF cod.10220</t>
  </si>
  <si>
    <t>NON PRIMA DELLE ORE:</t>
  </si>
  <si>
    <t>passaggio fermata EDERLE cod. 2450</t>
  </si>
  <si>
    <t>VIALE RISORGIMENTO 22</t>
  </si>
  <si>
    <t>PARK STADIO TRIBUNALE</t>
  </si>
  <si>
    <t>VIA TRISSINO 72</t>
  </si>
  <si>
    <t>VIALE DELLA PACE 80</t>
  </si>
  <si>
    <t>VIALE DELLA PACE 196</t>
  </si>
  <si>
    <t>VIALE DELLA PACE 232</t>
  </si>
  <si>
    <t>VIALE DELLA PACE 302</t>
  </si>
  <si>
    <t>VIALE CAMISANO 10A</t>
  </si>
  <si>
    <t>VIA ZAMENHOFF FRONTE CIVICO 825</t>
  </si>
  <si>
    <t>VIA ITALIA UNITA 125 TORRI</t>
  </si>
  <si>
    <t>VIA ROMA 62 TORRI</t>
  </si>
  <si>
    <t>VIA ROMA 154 TORRI</t>
  </si>
  <si>
    <t>VIA ROMA TORRI</t>
  </si>
  <si>
    <t>VIA ROMA 292 TORRI</t>
  </si>
  <si>
    <t>VIA VEDELLERIA 1 TORRI</t>
  </si>
  <si>
    <t>VIA ROMA 161 TORRI</t>
  </si>
  <si>
    <t>VIA ROMA 129 TORRI</t>
  </si>
  <si>
    <t>VIA ROMA 79 TORRI</t>
  </si>
  <si>
    <t>VIA ROMA 41 TORRI</t>
  </si>
  <si>
    <t>VIA ITALIA UNITA FRONTE CIVICO 119 TORRI</t>
  </si>
  <si>
    <t>VIALE CAMISANO FRONTE 10A</t>
  </si>
  <si>
    <t>VIALE DELLA PACE EDERLE</t>
  </si>
  <si>
    <t>VIALE DELLA PACE 175</t>
  </si>
  <si>
    <t>VIALE DELLA PACE FRONTE CIVICO 70</t>
  </si>
  <si>
    <t>VIA GALLO FRONTE CIVICO 20</t>
  </si>
  <si>
    <t>VIALE RISORGIMENTO FRONTE CIVICO 24</t>
  </si>
  <si>
    <t>VIALE VENEZIA FRONTE CIVICO 8</t>
  </si>
  <si>
    <t>DATA</t>
  </si>
  <si>
    <t>g</t>
  </si>
  <si>
    <t>s</t>
  </si>
  <si>
    <t>ma</t>
  </si>
  <si>
    <t>v</t>
  </si>
  <si>
    <t>d</t>
  </si>
  <si>
    <t>me</t>
  </si>
  <si>
    <t>l</t>
  </si>
  <si>
    <t>CORSE</t>
  </si>
  <si>
    <t>PIAZZALE STAZIONE</t>
  </si>
  <si>
    <t>tipologia bus</t>
  </si>
  <si>
    <t>ARRIVO PREVISTO  AUTOSTAZIONE SVT</t>
  </si>
  <si>
    <t>passaggio fermata VIA GALLO cod.10820</t>
  </si>
  <si>
    <t>ORARIO CORSA DA AUTOSTAZIONE SVT</t>
  </si>
  <si>
    <t>VIA ZAMENHOF 28</t>
  </si>
  <si>
    <t>12 mt CNG</t>
  </si>
  <si>
    <t>VIA ZAMENHOF FRONTE CIV.28</t>
  </si>
  <si>
    <t xml:space="preserve">CORSE ORARIO INVERNALE  FERIALE </t>
  </si>
  <si>
    <r>
      <t xml:space="preserve">ORARIO CORSA DA </t>
    </r>
    <r>
      <rPr>
        <b/>
        <sz val="8"/>
        <rFont val="Arial"/>
        <family val="2"/>
      </rPr>
      <t>VIA POLA</t>
    </r>
  </si>
  <si>
    <t>Tratta: AUTOSTAZIONE VICENZA corsia n° 11 , Viale Milano, STAZIONE FS cod.490 , Viale Venezia, Viale X Giugno, Viale Risorgimento, Piazzale Fraccon, Borgo Berga, Via Oliva, Via Dello Stadio, Via Bassano, Viale Trissino, Viale Della Pace, via Camisano, viale Serenissima, Via L. Da Vinci,  Via Zamenhof, Via Ceccato, rotatoria dello svincolo di Vicenza Est, Via Pototschinig, Via Dal Prà, Via Italia Unita, Via Roma, ingresso in zona “Piramidi” VIA POLA CAPOLINEA</t>
  </si>
  <si>
    <t>Tratta:  VIA POLA CAPOLINEA- Via Vedelleria  (parcheggio Palavillanova), S.R. Regionale 11 in direzione di Torri di Quartesolo,  Via Roma, Via Italia Unita, Via Dal Prà, Via Pototschinig, rotatoria svincolo di Vicenza Est, Via Ceccato , via Zamenhof, Via L. Da Vinci, Viale della Serenissima, Via Camisano, Viale Della Pace, Via Trissino, Via Bassano, Via Dello Stadio, Via Gallo, Piazzale Fraccon, Viale Risorgimento, Viale X Giugno, Viale Venezia, Viale Milano, Via ippodromo, Piazzale Bologna, Viale Milano,  capolinea AUTOSTAZIONE SVT.</t>
  </si>
  <si>
    <t>VIA POLA FRONTE CIVICO 20 TORRI</t>
  </si>
  <si>
    <t>VIA  POLA 24 TORRI</t>
  </si>
  <si>
    <t>Tratta: AUTOSTAZIONE VICENZA corsia n° 11 , Viale Milano, STAZIONE FS cod.490 , Viale Venezia, Viale X Giugno, Viale Risorgimento, Piazzale Fraccon, Borgo Berga, Via Oliva, Via Dello Stadio, Via Bassano, Viale Trissino, Viale Della Pace, via Camisano, viale Serenissima, rotatoria dello svincolo di Vicenza Est, Via Pototschinig, Via Dal Prà, Via Italia Unita, Via Roma, ingresso in zona “Piramidi” via Pola, Via Brescia, VIA POLA</t>
  </si>
  <si>
    <t>Tratta:  VIA POLA, Via Vedelleria (parcheggio Palavillanova), S.R. Regionale 11 in direzione di Torri di Quartesolo,  Via Roma, Via Italia Unita, Via Dal Prà, Via Pototschinig, rotatoria svincolo di Vicenza Est, Viale della Serenissima, Via Camisano, Viale Della Pace, Via Trissino, Via Bassano, Via Dello Stadio, Via Gallo, Piazzale Fraccon, Viale Risorgimento, Viale X Giugno, Viale Venezia, Viale Milano, Via ippodromo, Piazzale Bologna, Viale Milano,  capolinea AUTOSTAZIONE SVT.</t>
  </si>
  <si>
    <t>VIA CAMISANO 66</t>
  </si>
  <si>
    <t xml:space="preserve">CORSE ORARIO INVERNALE  </t>
  </si>
  <si>
    <t>passaggio fermata VIALE CAMISANO cod.2200</t>
  </si>
  <si>
    <t>VIALE DELLA PACE 147</t>
  </si>
  <si>
    <t>VIA ITALIA UNITA FR. CIV. 119 TORRI</t>
  </si>
  <si>
    <t>SERVIZIO</t>
  </si>
  <si>
    <t>CORSA BIS 9543</t>
  </si>
  <si>
    <t>IN VIGORE NEI GIORNI DI CALENDARIO SCOLASTICO - dal LUNEDI AL VENERDI</t>
  </si>
  <si>
    <t>ORARIO</t>
  </si>
  <si>
    <t>DESCRIZIONE CORSA</t>
  </si>
  <si>
    <t>codice plurimus</t>
  </si>
  <si>
    <t>tipologia BUS</t>
  </si>
  <si>
    <t>108 A</t>
  </si>
  <si>
    <t xml:space="preserve">VIALE ROMA 3300 (no Tormeno) - DEBBA  </t>
  </si>
  <si>
    <t>0802</t>
  </si>
  <si>
    <t>108 B</t>
  </si>
  <si>
    <t>0814</t>
  </si>
  <si>
    <t>SCHEDA PERCORSO</t>
  </si>
  <si>
    <t xml:space="preserve">PERCORSO A - V.le Roma - no tormeno - DEBBA </t>
  </si>
  <si>
    <t xml:space="preserve">PERCORSO B - DEBBA - TORRI DI ARCUGNANO - VIALE ROMA 3300 </t>
  </si>
  <si>
    <t>VIALE ROMA, piazzale De Gasperi, viale Roma, viale Venezia, via Risorgimento, piazzale Fraccon, Borgo Berga, viale Riviera Berica, Campedello, S. Croce Bigolina, Longara, DEBBA</t>
  </si>
  <si>
    <t>DEBBA, SS. Riviera Berica, Longara, proiezione a Torri di Arcugnano: strada Longara, Tormeno, strada provinciale del Tormeno, Via Via G.Battista, Via Montelungo Torri di Arcugnano, strada provinciale del Tormeno, ... S. Croce Bigolina, Campedello, viale Riviera Berica, Borgo Berga, via Oliva, Via Gallo, piazzale Fraccon, viale Risorgimento, viale X Giugno, viale Venezia, VIALE ROMA.</t>
  </si>
  <si>
    <t>VIALE ROMA 17</t>
  </si>
  <si>
    <t>VIA RIVIERA BERICA 800</t>
  </si>
  <si>
    <t>VIALE ROMA</t>
  </si>
  <si>
    <t>VIA RIVIERA BERICA FRONTE CIVICO 702</t>
  </si>
  <si>
    <t>VIA RIVIERA BERICA FRONTE CIVICO 594</t>
  </si>
  <si>
    <t>VIA LONGARA 36</t>
  </si>
  <si>
    <t>VIA BORGO BERGA 58</t>
  </si>
  <si>
    <t>VIA LONGARA 154</t>
  </si>
  <si>
    <t>VIA RIVIERA BERICA 70</t>
  </si>
  <si>
    <t>VIA LONGARA 182</t>
  </si>
  <si>
    <t>VIA RIVIERA BERICA FRONTE CIVICO 137</t>
  </si>
  <si>
    <t>VIA LONGARA 264</t>
  </si>
  <si>
    <t>VIA RIVIERA BERICA FRONTE CIVICO 251</t>
  </si>
  <si>
    <t>VIA TORMENO 15 TORRI ARCUGNANO</t>
  </si>
  <si>
    <t>VIA RIVIERA BERICA 254</t>
  </si>
  <si>
    <t>VIA TORRI 38 ARCUGNANO</t>
  </si>
  <si>
    <t>VIA RIVIERA BERICA 334</t>
  </si>
  <si>
    <t>VIA MONTE MOTTOLONE TORRI ARCUGNANO</t>
  </si>
  <si>
    <t>VIA RIVIERA BERICA 362</t>
  </si>
  <si>
    <t>VIA TORMENO FRONTE CIVICO 20 TORRI ARCUGNANO</t>
  </si>
  <si>
    <t>VIA RIVIERA BERICA 506</t>
  </si>
  <si>
    <t>VIA TORMENO 223</t>
  </si>
  <si>
    <t>VIA RIIERA BERICA 544</t>
  </si>
  <si>
    <t>STRADA DEL TORMENO 133</t>
  </si>
  <si>
    <t>VIA RIVIERA BERICA 594</t>
  </si>
  <si>
    <t>VIA TORMENO FRONTE CIVICO 92</t>
  </si>
  <si>
    <t>VIA RIVIERA BERICA 692</t>
  </si>
  <si>
    <t>VIA TORMENO FRONTE CIVICO 40</t>
  </si>
  <si>
    <t>VIA RIVIERA BERICA 756</t>
  </si>
  <si>
    <t>VIA RIVIERA BERICA 427</t>
  </si>
  <si>
    <t>VIA RIVIERA BERICA 351</t>
  </si>
  <si>
    <t>VIA RIVIERA BERICA 275</t>
  </si>
  <si>
    <t>VIA RIVIERA BERICA 239</t>
  </si>
  <si>
    <t>VIA RIVIERA BERICA 127</t>
  </si>
  <si>
    <t>VIA RIVIERA BERICA 3</t>
  </si>
  <si>
    <t>BORGO BERGA 11</t>
  </si>
  <si>
    <t xml:space="preserve">LOTTO 719  VICENZA Urbano </t>
  </si>
  <si>
    <t>DA VIALE VENEZIA A AUTOSTAZIONE</t>
  </si>
  <si>
    <r>
      <t xml:space="preserve">DEBBA - </t>
    </r>
    <r>
      <rPr>
        <b/>
        <sz val="15"/>
        <rFont val="Arial"/>
        <family val="2"/>
      </rPr>
      <t xml:space="preserve">6.47 </t>
    </r>
    <r>
      <rPr>
        <sz val="15"/>
        <rFont val="Arial"/>
        <family val="2"/>
      </rPr>
      <t>TORRI DI ARCUGNANO - VIALE VENEZIA</t>
    </r>
  </si>
  <si>
    <t>LINEA N°  3</t>
  </si>
  <si>
    <t>passaggio fermata BADEN POWELL cod.8200</t>
  </si>
  <si>
    <t>ORARIO CORSA DA PARCO CITTA'</t>
  </si>
  <si>
    <t>passaggio fermata VIA ASTICHELLO cod.3890</t>
  </si>
  <si>
    <t>ORARIO PREVISTO ARRIVO AUTOSTAZIONE SVT</t>
  </si>
  <si>
    <t>CAPOLINEA /FERMATE</t>
  </si>
  <si>
    <t>PERCORSO A</t>
  </si>
  <si>
    <t>PERCORSO B</t>
  </si>
  <si>
    <r>
      <t>Tratta :  AUTOSTAZIONE SVT - (corsia n° 12),</t>
    </r>
    <r>
      <rPr>
        <sz val="11"/>
        <rFont val="Arial"/>
        <family val="2"/>
      </rPr>
      <t xml:space="preserve"> Viale Milano, piazzale Stazione FS, Viale Roma, Piazzale De Gasperi, Corso San Felice, Piazzale Giusti, Via Bonollo,  viale Mazzini, viale D'Alviano, Via F.lli Bandiera, Via Astichello, Via B. Powell, Via Mora, Via Cricoli, Via Fiume, Viale Trieste, Via Turra</t>
    </r>
    <r>
      <rPr>
        <b/>
        <sz val="11"/>
        <rFont val="Arial"/>
        <family val="2"/>
      </rPr>
      <t>, Via Mollino, (PARCO CITTA’)</t>
    </r>
  </si>
  <si>
    <r>
      <t xml:space="preserve">Tratta:  Via Mollino (PARCO CITTA’), </t>
    </r>
    <r>
      <rPr>
        <sz val="11"/>
        <rFont val="Arial"/>
        <family val="2"/>
      </rPr>
      <t xml:space="preserve">Via Scarpa, Via Istria, Viale Fiume, Via Cricoli, Via Ragazzi 99, Via Astichello, Via F.lli Bandiera, viale D'Alviano, viale Mazzini, viale Milano, </t>
    </r>
    <r>
      <rPr>
        <b/>
        <sz val="11"/>
        <rFont val="Arial"/>
        <family val="2"/>
      </rPr>
      <t>AUTOSTAZIONE SVT.</t>
    </r>
  </si>
  <si>
    <t>urbane</t>
  </si>
  <si>
    <t>extraurb</t>
  </si>
  <si>
    <t>VIA MOLLINO PARCO CITTA'</t>
  </si>
  <si>
    <t>VIA ISTRIA 39</t>
  </si>
  <si>
    <t xml:space="preserve">PIAZZALE DE GASPERI </t>
  </si>
  <si>
    <t>VIA FIUME</t>
  </si>
  <si>
    <t>PIAZZALE GIUSTI 22</t>
  </si>
  <si>
    <t>VIA FIUME 90</t>
  </si>
  <si>
    <t>VIA BONOLLO FRONTE CIVICO 15</t>
  </si>
  <si>
    <t>VIALE ASTICHELLO 185A</t>
  </si>
  <si>
    <t>V.LE MAZZINI FRONTE CIVICO 79</t>
  </si>
  <si>
    <t>VIA ASTICHELLO</t>
  </si>
  <si>
    <t>VIA D'ALVIANO FRONTE CIVICO 5</t>
  </si>
  <si>
    <t>VIALE ASTICHELLO 41</t>
  </si>
  <si>
    <t>VIA FRATELLI BANDIERA 8</t>
  </si>
  <si>
    <t>VIA FRATELLI BANDIERA</t>
  </si>
  <si>
    <t>VIALE D'ALVIANO 77</t>
  </si>
  <si>
    <t>VIALE ASTICHELLO 20</t>
  </si>
  <si>
    <t>VIA D'ALVIANO 7</t>
  </si>
  <si>
    <t>VIALE ASTICHELLO 58</t>
  </si>
  <si>
    <t>VIALE MAZZINI</t>
  </si>
  <si>
    <t>VIALE ASTICHELLO 164</t>
  </si>
  <si>
    <t>VIA MAZZINI 25</t>
  </si>
  <si>
    <t>VIA BADEN POWELL</t>
  </si>
  <si>
    <t>VIALE MILANO 68</t>
  </si>
  <si>
    <t>VIA FIUME 103</t>
  </si>
  <si>
    <t>VIA FIUME 33</t>
  </si>
  <si>
    <t>VIA TURRA 66</t>
  </si>
  <si>
    <t>Lunghezza tratta urbana</t>
  </si>
  <si>
    <t>Lunghezza tratta extraurbana</t>
  </si>
  <si>
    <t>LINEA</t>
  </si>
  <si>
    <t>linea</t>
  </si>
  <si>
    <t>BIS 9543</t>
  </si>
  <si>
    <t>ORARIO CORSA DA VIALE ROMA</t>
  </si>
  <si>
    <t>ARRIVO DEBBA</t>
  </si>
  <si>
    <r>
      <t xml:space="preserve">ORARIO CORSA DA </t>
    </r>
    <r>
      <rPr>
        <b/>
        <sz val="8"/>
        <rFont val="Arial"/>
        <family val="2"/>
      </rPr>
      <t>DEBBA</t>
    </r>
  </si>
  <si>
    <t>passaggio fermata TORRI ARCUGNANO</t>
  </si>
  <si>
    <t>ARRIVO PREVISTO  VIALE ROMA</t>
  </si>
  <si>
    <t>KM</t>
  </si>
  <si>
    <t>DA AUTOSTAZIONE SI PORTA IN VIA POLA</t>
  </si>
  <si>
    <t xml:space="preserve">LOTTO 703719  VICENZA Urbano </t>
  </si>
  <si>
    <r>
      <t xml:space="preserve">CALENDARIO </t>
    </r>
    <r>
      <rPr>
        <u/>
        <sz val="16"/>
        <color theme="1"/>
        <rFont val="Tahoma"/>
        <family val="2"/>
      </rPr>
      <t>SERVIZI INVERNALI</t>
    </r>
    <r>
      <rPr>
        <sz val="16"/>
        <color theme="1"/>
        <rFont val="Tahoma"/>
        <family val="2"/>
      </rPr>
      <t xml:space="preserve"> IN VIGORE DAL 28 OTTOBRE 2024 AL 31 gennaio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</si>
</sst>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0.0"/>
    <numFmt numFmtId="165" formatCode="0_ ;\-0\ "/>
    <numFmt numFmtId="166" formatCode="dd/mm/yy;@"/>
    <numFmt numFmtId="167" formatCode="d/m;@"/>
    <numFmt numFmtId="168" formatCode="#,##0.000"/>
    <numFmt numFmtId="169" formatCode="_-&quot;€&quot;\ * #,##0_-;\-&quot;€&quot;\ * #,##0_-;_-&quot;€&quot;\ * &quot;-&quot;??_-;_-@_-"/>
  </numFmts>
  <fonts count="8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Arial"/>
      <family val="2"/>
    </font>
    <font>
      <sz val="8"/>
      <name val="Arial"/>
      <family val="2"/>
    </font>
    <font>
      <b/>
      <sz val="16"/>
      <name val="Arial"/>
      <family val="2"/>
    </font>
    <font>
      <b/>
      <sz val="14"/>
      <name val="Arial"/>
      <family val="2"/>
    </font>
    <font>
      <b/>
      <sz val="12"/>
      <name val="Arial"/>
      <family val="2"/>
    </font>
    <font>
      <b/>
      <sz val="10"/>
      <name val="Arial"/>
      <family val="2"/>
    </font>
    <font>
      <sz val="12"/>
      <name val="Arial"/>
      <family val="2"/>
    </font>
    <font>
      <b/>
      <sz val="13"/>
      <name val="Arial"/>
      <family val="2"/>
    </font>
    <font>
      <sz val="13"/>
      <name val="Arial"/>
      <family val="2"/>
    </font>
    <font>
      <b/>
      <sz val="18"/>
      <color theme="3"/>
      <name val="Cambria"/>
      <family val="2"/>
      <scheme val="major"/>
    </font>
    <font>
      <sz val="11"/>
      <color theme="1"/>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color theme="1"/>
      <name val="Arial"/>
      <family val="2"/>
    </font>
    <font>
      <b/>
      <sz val="11"/>
      <name val="Arial"/>
      <family val="2"/>
    </font>
    <font>
      <b/>
      <sz val="15"/>
      <name val="Arial"/>
      <family val="2"/>
    </font>
    <font>
      <sz val="11"/>
      <name val="Arial"/>
      <family val="2"/>
    </font>
    <font>
      <i/>
      <sz val="10"/>
      <name val="Arial"/>
      <family val="2"/>
    </font>
    <font>
      <sz val="1"/>
      <name val="Arial"/>
      <family val="2"/>
    </font>
    <font>
      <b/>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Arial"/>
      <family val="2"/>
    </font>
    <font>
      <b/>
      <sz val="11"/>
      <color theme="1"/>
      <name val="Tahoma"/>
      <family val="2"/>
    </font>
    <font>
      <b/>
      <sz val="10"/>
      <color theme="1"/>
      <name val="Arial"/>
      <family val="2"/>
    </font>
    <font>
      <b/>
      <sz val="9"/>
      <color theme="1"/>
      <name val="Arial"/>
      <family val="2"/>
    </font>
    <font>
      <sz val="8"/>
      <color theme="1"/>
      <name val="Arial"/>
      <family val="2"/>
    </font>
    <font>
      <b/>
      <sz val="9"/>
      <name val="Arial"/>
      <family val="2"/>
    </font>
    <font>
      <sz val="10"/>
      <name val="Tahoma"/>
      <family val="2"/>
    </font>
    <font>
      <sz val="8"/>
      <name val="Tahoma"/>
      <family val="2"/>
    </font>
    <font>
      <sz val="10"/>
      <color theme="1"/>
      <name val="Tahoma"/>
      <family val="2"/>
    </font>
    <font>
      <sz val="16"/>
      <color theme="1"/>
      <name val="Tahoma"/>
      <family val="2"/>
    </font>
    <font>
      <sz val="10"/>
      <name val="Arial"/>
      <family val="2"/>
    </font>
    <font>
      <i/>
      <sz val="8"/>
      <name val="Arial"/>
      <family val="2"/>
    </font>
    <font>
      <u/>
      <sz val="16"/>
      <color theme="1"/>
      <name val="Tahoma"/>
      <family val="2"/>
    </font>
    <font>
      <b/>
      <sz val="18"/>
      <color theme="1"/>
      <name val="Arial"/>
      <family val="2"/>
    </font>
    <font>
      <sz val="18"/>
      <name val="Arial"/>
      <family val="2"/>
    </font>
    <font>
      <sz val="9"/>
      <name val="Calibri"/>
      <family val="2"/>
      <scheme val="minor"/>
    </font>
    <font>
      <sz val="2"/>
      <name val="Arial"/>
      <family val="2"/>
    </font>
    <font>
      <sz val="10"/>
      <color rgb="FF000000"/>
      <name val="Arial"/>
      <family val="2"/>
    </font>
    <font>
      <sz val="11"/>
      <color rgb="FF000000"/>
      <name val="Calibri"/>
      <family val="2"/>
      <scheme val="minor"/>
    </font>
    <font>
      <b/>
      <sz val="18"/>
      <color theme="1"/>
      <name val="Tahoma"/>
      <family val="2"/>
    </font>
    <font>
      <sz val="15"/>
      <name val="Arial"/>
      <family val="2"/>
    </font>
    <font>
      <strike/>
      <sz val="10"/>
      <name val="Arial"/>
      <family val="2"/>
    </font>
    <font>
      <sz val="9"/>
      <color theme="1"/>
      <name val="Calibri"/>
      <family val="2"/>
      <scheme val="minor"/>
    </font>
    <font>
      <sz val="6"/>
      <name val="Arial"/>
      <family val="2"/>
    </font>
    <font>
      <b/>
      <sz val="14"/>
      <color rgb="FFFF0000"/>
      <name val="Arial"/>
      <family val="2"/>
    </font>
  </fonts>
  <fills count="37">
    <fill>
      <patternFill patternType="none"/>
    </fill>
    <fill>
      <patternFill patternType="gray125"/>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79998168889431442"/>
        <bgColor indexed="64"/>
      </patternFill>
    </fill>
    <fill>
      <patternFill patternType="solid">
        <fgColor rgb="FFFABF8F"/>
        <bgColor indexed="64"/>
      </patternFill>
    </fill>
    <fill>
      <patternFill patternType="solid">
        <fgColor indexed="13"/>
        <bgColor indexed="64"/>
      </patternFill>
    </fill>
  </fills>
  <borders count="19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style="hair">
        <color indexed="64"/>
      </right>
      <top style="hair">
        <color indexed="64"/>
      </top>
      <bottom style="hair">
        <color indexed="64"/>
      </bottom>
      <diagonal/>
    </border>
    <border>
      <left style="dashed">
        <color indexed="64"/>
      </left>
      <right style="hair">
        <color indexed="64"/>
      </right>
      <top style="hair">
        <color indexed="64"/>
      </top>
      <bottom style="dashed">
        <color indexed="64"/>
      </bottom>
      <diagonal/>
    </border>
    <border>
      <left style="hair">
        <color indexed="64"/>
      </left>
      <right style="hair">
        <color indexed="64"/>
      </right>
      <top style="dashed">
        <color indexed="64"/>
      </top>
      <bottom/>
      <diagonal/>
    </border>
    <border>
      <left style="hair">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top style="hair">
        <color indexed="64"/>
      </top>
      <bottom style="hair">
        <color indexed="64"/>
      </bottom>
      <diagonal/>
    </border>
    <border>
      <left style="hair">
        <color indexed="64"/>
      </left>
      <right/>
      <top style="hair">
        <color indexed="64"/>
      </top>
      <bottom style="dashed">
        <color indexed="64"/>
      </bottom>
      <diagonal/>
    </border>
    <border>
      <left style="dashed">
        <color indexed="64"/>
      </left>
      <right style="hair">
        <color indexed="64"/>
      </right>
      <top/>
      <bottom style="hair">
        <color indexed="64"/>
      </bottom>
      <diagonal/>
    </border>
    <border>
      <left style="dashed">
        <color indexed="64"/>
      </left>
      <right style="hair">
        <color indexed="64"/>
      </right>
      <top style="dashed">
        <color indexed="64"/>
      </top>
      <bottom/>
      <diagonal/>
    </border>
    <border>
      <left style="hair">
        <color indexed="64"/>
      </left>
      <right style="hair">
        <color indexed="64"/>
      </right>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dotted">
        <color indexed="64"/>
      </right>
      <top/>
      <bottom/>
      <diagonal/>
    </border>
    <border>
      <left style="dotted">
        <color indexed="64"/>
      </left>
      <right/>
      <top/>
      <bottom style="thin">
        <color indexed="64"/>
      </bottom>
      <diagonal/>
    </border>
    <border>
      <left style="dotted">
        <color indexed="64"/>
      </left>
      <right/>
      <top style="thin">
        <color indexed="47"/>
      </top>
      <bottom style="thin">
        <color indexed="47"/>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top style="dashed">
        <color indexed="64"/>
      </top>
      <bottom/>
      <diagonal/>
    </border>
    <border>
      <left style="dashed">
        <color indexed="64"/>
      </left>
      <right style="dashed">
        <color indexed="64"/>
      </right>
      <top style="hair">
        <color indexed="64"/>
      </top>
      <bottom style="hair">
        <color indexed="64"/>
      </bottom>
      <diagonal/>
    </border>
    <border>
      <left style="dashed">
        <color indexed="64"/>
      </left>
      <right style="hair">
        <color indexed="64"/>
      </right>
      <top style="dashed">
        <color indexed="64"/>
      </top>
      <bottom style="hair">
        <color indexed="64"/>
      </bottom>
      <diagonal/>
    </border>
    <border>
      <left style="hair">
        <color indexed="64"/>
      </left>
      <right style="dashed">
        <color indexed="64"/>
      </right>
      <top style="dashed">
        <color indexed="64"/>
      </top>
      <bottom style="hair">
        <color indexed="64"/>
      </bottom>
      <diagonal/>
    </border>
    <border>
      <left style="dashed">
        <color indexed="64"/>
      </left>
      <right style="dashed">
        <color indexed="64"/>
      </right>
      <top style="dashed">
        <color indexed="64"/>
      </top>
      <bottom style="hair">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47"/>
      </top>
      <bottom style="thin">
        <color indexed="47"/>
      </bottom>
      <diagonal/>
    </border>
    <border>
      <left style="dotted">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thin">
        <color indexed="47"/>
      </top>
      <bottom/>
      <diagonal/>
    </border>
    <border>
      <left style="dotted">
        <color indexed="64"/>
      </left>
      <right style="dotted">
        <color indexed="64"/>
      </right>
      <top style="thin">
        <color indexed="47"/>
      </top>
      <bottom/>
      <diagonal/>
    </border>
    <border>
      <left style="dotted">
        <color indexed="64"/>
      </left>
      <right/>
      <top style="thin">
        <color indexed="47"/>
      </top>
      <bottom/>
      <diagonal/>
    </border>
    <border>
      <left style="dotted">
        <color indexed="64"/>
      </left>
      <right style="medium">
        <color indexed="64"/>
      </right>
      <top style="thin">
        <color indexed="47"/>
      </top>
      <bottom/>
      <diagonal/>
    </border>
    <border>
      <left style="medium">
        <color indexed="64"/>
      </left>
      <right/>
      <top style="thin">
        <color indexed="47"/>
      </top>
      <bottom/>
      <diagonal/>
    </border>
    <border>
      <left/>
      <right style="hair">
        <color indexed="64"/>
      </right>
      <top style="medium">
        <color indexed="64"/>
      </top>
      <bottom style="medium">
        <color indexed="64"/>
      </bottom>
      <diagonal/>
    </border>
    <border>
      <left style="medium">
        <color indexed="64"/>
      </left>
      <right style="dotted">
        <color indexed="64"/>
      </right>
      <top style="thin">
        <color indexed="64"/>
      </top>
      <bottom style="thin">
        <color rgb="FFFFCC99"/>
      </bottom>
      <diagonal/>
    </border>
    <border>
      <left/>
      <right style="dotted">
        <color indexed="64"/>
      </right>
      <top style="thin">
        <color indexed="64"/>
      </top>
      <bottom style="thin">
        <color rgb="FFFFCC99"/>
      </bottom>
      <diagonal/>
    </border>
    <border>
      <left style="medium">
        <color indexed="64"/>
      </left>
      <right style="dotted">
        <color indexed="64"/>
      </right>
      <top style="thin">
        <color rgb="FFFFCC99"/>
      </top>
      <bottom style="thin">
        <color rgb="FFFFCC99"/>
      </bottom>
      <diagonal/>
    </border>
    <border>
      <left/>
      <right style="dotted">
        <color indexed="64"/>
      </right>
      <top style="thin">
        <color rgb="FFFFCC99"/>
      </top>
      <bottom style="thin">
        <color rgb="FFFFCC99"/>
      </bottom>
      <diagonal/>
    </border>
    <border>
      <left style="hair">
        <color indexed="64"/>
      </left>
      <right/>
      <top style="thin">
        <color rgb="FFFFCC99"/>
      </top>
      <bottom style="thin">
        <color rgb="FFFFCC99"/>
      </bottom>
      <diagonal/>
    </border>
    <border>
      <left/>
      <right/>
      <top style="thin">
        <color indexed="64"/>
      </top>
      <bottom/>
      <diagonal/>
    </border>
    <border>
      <left/>
      <right style="dotted">
        <color indexed="64"/>
      </right>
      <top/>
      <bottom/>
      <diagonal/>
    </border>
    <border>
      <left/>
      <right style="dotted">
        <color indexed="64"/>
      </right>
      <top/>
      <bottom style="thin">
        <color rgb="FFFFCC99"/>
      </bottom>
      <diagonal/>
    </border>
    <border>
      <left style="hair">
        <color indexed="64"/>
      </left>
      <right style="medium">
        <color indexed="64"/>
      </right>
      <top/>
      <bottom/>
      <diagonal/>
    </border>
    <border>
      <left style="dotted">
        <color indexed="64"/>
      </left>
      <right/>
      <top style="thin">
        <color indexed="64"/>
      </top>
      <bottom/>
      <diagonal/>
    </border>
    <border>
      <left style="dotted">
        <color indexed="64"/>
      </left>
      <right/>
      <top style="thin">
        <color indexed="64"/>
      </top>
      <bottom style="thin">
        <color rgb="FFFFCC99"/>
      </bottom>
      <diagonal/>
    </border>
    <border>
      <left style="dotted">
        <color indexed="64"/>
      </left>
      <right/>
      <top/>
      <bottom/>
      <diagonal/>
    </border>
    <border>
      <left style="dotted">
        <color indexed="64"/>
      </left>
      <right/>
      <top style="thin">
        <color rgb="FFFFCC99"/>
      </top>
      <bottom style="thin">
        <color rgb="FFFFCC99"/>
      </bottom>
      <diagonal/>
    </border>
    <border>
      <left style="hair">
        <color indexed="64"/>
      </left>
      <right/>
      <top style="thin">
        <color indexed="47"/>
      </top>
      <bottom style="thin">
        <color indexed="47"/>
      </bottom>
      <diagonal/>
    </border>
    <border>
      <left style="dotted">
        <color indexed="64"/>
      </left>
      <right/>
      <top style="medium">
        <color indexed="64"/>
      </top>
      <bottom style="medium">
        <color indexed="64"/>
      </bottom>
      <diagonal/>
    </border>
    <border>
      <left style="hair">
        <color indexed="64"/>
      </left>
      <right style="medium">
        <color indexed="64"/>
      </right>
      <top style="thin">
        <color indexed="64"/>
      </top>
      <bottom/>
      <diagonal/>
    </border>
    <border>
      <left style="medium">
        <color indexed="64"/>
      </left>
      <right style="dotted">
        <color indexed="64"/>
      </right>
      <top/>
      <bottom style="thin">
        <color rgb="FFFFCC99"/>
      </bottom>
      <diagonal/>
    </border>
    <border>
      <left style="dotted">
        <color indexed="64"/>
      </left>
      <right style="medium">
        <color indexed="64"/>
      </right>
      <top/>
      <bottom style="thin">
        <color rgb="FFFFCC99"/>
      </bottom>
      <diagonal/>
    </border>
    <border>
      <left style="hair">
        <color indexed="64"/>
      </left>
      <right style="medium">
        <color indexed="64"/>
      </right>
      <top/>
      <bottom style="thin">
        <color rgb="FFFFCC99"/>
      </bottom>
      <diagonal/>
    </border>
    <border>
      <left style="hair">
        <color indexed="64"/>
      </left>
      <right style="medium">
        <color indexed="64"/>
      </right>
      <top style="thin">
        <color rgb="FFFFCC99"/>
      </top>
      <bottom style="thin">
        <color rgb="FFFFCC99"/>
      </bottom>
      <diagonal/>
    </border>
    <border>
      <left style="dotted">
        <color indexed="64"/>
      </left>
      <right style="medium">
        <color indexed="64"/>
      </right>
      <top style="thin">
        <color rgb="FFFFCC99"/>
      </top>
      <bottom style="thin">
        <color rgb="FFFFCC99"/>
      </bottom>
      <diagonal/>
    </border>
    <border>
      <left style="thin">
        <color indexed="64"/>
      </left>
      <right/>
      <top style="thin">
        <color indexed="64"/>
      </top>
      <bottom style="thin">
        <color rgb="FFFFCC99"/>
      </bottom>
      <diagonal/>
    </border>
    <border>
      <left style="thin">
        <color indexed="64"/>
      </left>
      <right/>
      <top style="thin">
        <color rgb="FFFFCC99"/>
      </top>
      <bottom style="thin">
        <color rgb="FFFFCC99"/>
      </bottom>
      <diagonal/>
    </border>
    <border>
      <left style="thin">
        <color indexed="64"/>
      </left>
      <right/>
      <top/>
      <bottom/>
      <diagonal/>
    </border>
    <border>
      <left style="dotted">
        <color indexed="64"/>
      </left>
      <right style="medium">
        <color indexed="64"/>
      </right>
      <top style="thin">
        <color indexed="64"/>
      </top>
      <bottom style="thin">
        <color rgb="FFFFCC99"/>
      </bottom>
      <diagonal/>
    </border>
    <border>
      <left style="dotted">
        <color indexed="64"/>
      </left>
      <right style="medium">
        <color indexed="64"/>
      </right>
      <top style="thin">
        <color indexed="47"/>
      </top>
      <bottom style="medium">
        <color indexed="64"/>
      </bottom>
      <diagonal/>
    </border>
    <border>
      <left style="hair">
        <color indexed="64"/>
      </left>
      <right style="dashed">
        <color indexed="64"/>
      </right>
      <top style="hair">
        <color indexed="64"/>
      </top>
      <bottom style="dashed">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ashed">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ashed">
        <color indexed="64"/>
      </right>
      <top style="thin">
        <color indexed="64"/>
      </top>
      <bottom/>
      <diagonal/>
    </border>
    <border>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ashed">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47"/>
      </bottom>
      <diagonal/>
    </border>
    <border>
      <left style="hair">
        <color indexed="64"/>
      </left>
      <right/>
      <top style="thin">
        <color indexed="64"/>
      </top>
      <bottom style="thin">
        <color indexed="47"/>
      </bottom>
      <diagonal/>
    </border>
    <border>
      <left style="hair">
        <color indexed="64"/>
      </left>
      <right style="dashed">
        <color indexed="64"/>
      </right>
      <top style="thin">
        <color indexed="64"/>
      </top>
      <bottom style="thin">
        <color indexed="47"/>
      </bottom>
      <diagonal/>
    </border>
    <border>
      <left/>
      <right style="dotted">
        <color indexed="64"/>
      </right>
      <top style="thin">
        <color indexed="64"/>
      </top>
      <bottom style="thin">
        <color indexed="47"/>
      </bottom>
      <diagonal/>
    </border>
    <border>
      <left style="dotted">
        <color indexed="64"/>
      </left>
      <right style="dotted">
        <color indexed="64"/>
      </right>
      <top style="thin">
        <color indexed="64"/>
      </top>
      <bottom style="thin">
        <color indexed="47"/>
      </bottom>
      <diagonal/>
    </border>
    <border>
      <left style="dotted">
        <color indexed="64"/>
      </left>
      <right style="medium">
        <color indexed="64"/>
      </right>
      <top style="thin">
        <color indexed="64"/>
      </top>
      <bottom style="thin">
        <color indexed="47"/>
      </bottom>
      <diagonal/>
    </border>
    <border>
      <left style="medium">
        <color indexed="64"/>
      </left>
      <right style="hair">
        <color indexed="64"/>
      </right>
      <top style="thin">
        <color indexed="47"/>
      </top>
      <bottom style="thin">
        <color indexed="47"/>
      </bottom>
      <diagonal/>
    </border>
    <border>
      <left/>
      <right style="hair">
        <color indexed="64"/>
      </right>
      <top/>
      <bottom/>
      <diagonal/>
    </border>
    <border>
      <left style="hair">
        <color indexed="64"/>
      </left>
      <right style="dashed">
        <color indexed="64"/>
      </right>
      <top style="thin">
        <color indexed="47"/>
      </top>
      <bottom style="thin">
        <color indexed="47"/>
      </bottom>
      <diagonal/>
    </border>
    <border>
      <left/>
      <right style="dotted">
        <color indexed="64"/>
      </right>
      <top style="thin">
        <color indexed="47"/>
      </top>
      <bottom style="thin">
        <color indexed="47"/>
      </bottom>
      <diagonal/>
    </border>
    <border>
      <left style="dotted">
        <color indexed="64"/>
      </left>
      <right style="dotted">
        <color indexed="64"/>
      </right>
      <top style="thin">
        <color indexed="47"/>
      </top>
      <bottom style="thin">
        <color indexed="47"/>
      </bottom>
      <diagonal/>
    </border>
    <border>
      <left/>
      <right style="hair">
        <color indexed="64"/>
      </right>
      <top style="thin">
        <color indexed="47"/>
      </top>
      <bottom style="thin">
        <color indexed="47"/>
      </bottom>
      <diagonal/>
    </border>
    <border>
      <left style="medium">
        <color indexed="64"/>
      </left>
      <right style="hair">
        <color indexed="64"/>
      </right>
      <top style="thin">
        <color indexed="47"/>
      </top>
      <bottom style="thin">
        <color indexed="64"/>
      </bottom>
      <diagonal/>
    </border>
    <border>
      <left style="hair">
        <color indexed="64"/>
      </left>
      <right/>
      <top style="thin">
        <color indexed="47"/>
      </top>
      <bottom style="thin">
        <color indexed="64"/>
      </bottom>
      <diagonal/>
    </border>
    <border>
      <left/>
      <right style="hair">
        <color indexed="64"/>
      </right>
      <top style="thin">
        <color indexed="47"/>
      </top>
      <bottom style="thin">
        <color indexed="64"/>
      </bottom>
      <diagonal/>
    </border>
    <border>
      <left style="hair">
        <color indexed="64"/>
      </left>
      <right style="dashed">
        <color indexed="64"/>
      </right>
      <top style="thin">
        <color indexed="47"/>
      </top>
      <bottom style="thin">
        <color indexed="64"/>
      </bottom>
      <diagonal/>
    </border>
    <border>
      <left/>
      <right style="dotted">
        <color indexed="64"/>
      </right>
      <top style="thin">
        <color indexed="47"/>
      </top>
      <bottom style="thin">
        <color indexed="64"/>
      </bottom>
      <diagonal/>
    </border>
    <border>
      <left style="dotted">
        <color indexed="64"/>
      </left>
      <right style="dotted">
        <color indexed="64"/>
      </right>
      <top style="thin">
        <color indexed="47"/>
      </top>
      <bottom style="thin">
        <color indexed="64"/>
      </bottom>
      <diagonal/>
    </border>
    <border>
      <left style="dotted">
        <color indexed="64"/>
      </left>
      <right style="medium">
        <color indexed="64"/>
      </right>
      <top style="thin">
        <color indexed="47"/>
      </top>
      <bottom style="thin">
        <color indexed="64"/>
      </bottom>
      <diagonal/>
    </border>
    <border>
      <left style="hair">
        <color indexed="64"/>
      </left>
      <right style="dashed">
        <color indexed="64"/>
      </right>
      <top style="thin">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style="thin">
        <color indexed="64"/>
      </top>
      <bottom style="thin">
        <color indexed="47"/>
      </bottom>
      <diagonal/>
    </border>
    <border>
      <left style="dotted">
        <color indexed="64"/>
      </left>
      <right style="hair">
        <color indexed="64"/>
      </right>
      <top style="thin">
        <color indexed="47"/>
      </top>
      <bottom style="thin">
        <color indexed="47"/>
      </bottom>
      <diagonal/>
    </border>
    <border>
      <left/>
      <right style="thin">
        <color indexed="64"/>
      </right>
      <top style="thin">
        <color indexed="64"/>
      </top>
      <bottom style="thin">
        <color indexed="47"/>
      </bottom>
      <diagonal/>
    </border>
    <border>
      <left/>
      <right style="thin">
        <color indexed="64"/>
      </right>
      <top style="thin">
        <color indexed="47"/>
      </top>
      <bottom style="thin">
        <color indexed="47"/>
      </bottom>
      <diagonal/>
    </border>
    <border>
      <left style="thin">
        <color indexed="64"/>
      </left>
      <right style="dotted">
        <color indexed="64"/>
      </right>
      <top/>
      <bottom/>
      <diagonal/>
    </border>
    <border>
      <left style="dotted">
        <color indexed="64"/>
      </left>
      <right/>
      <top style="thin">
        <color indexed="47"/>
      </top>
      <bottom style="thin">
        <color indexed="64"/>
      </bottom>
      <diagonal/>
    </border>
    <border>
      <left style="dotted">
        <color indexed="64"/>
      </left>
      <right style="hair">
        <color indexed="64"/>
      </right>
      <top style="thin">
        <color indexed="47"/>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style="hair">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auto="1"/>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right/>
      <top/>
      <bottom style="dashed">
        <color indexed="64"/>
      </bottom>
      <diagonal/>
    </border>
    <border>
      <left/>
      <right style="dashed">
        <color indexed="64"/>
      </right>
      <top style="dashed">
        <color indexed="64"/>
      </top>
      <bottom style="dashed">
        <color indexed="64"/>
      </bottom>
      <diagonal/>
    </border>
  </borders>
  <cellStyleXfs count="246">
    <xf numFmtId="0" fontId="0" fillId="0" borderId="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30"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28"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29" borderId="0" applyNumberFormat="0" applyBorder="0" applyAlignment="0" applyProtection="0"/>
    <xf numFmtId="0" fontId="34" fillId="31" borderId="0" applyNumberFormat="0" applyBorder="0" applyAlignment="0" applyProtection="0"/>
    <xf numFmtId="0" fontId="34" fillId="11" borderId="0" applyNumberFormat="0" applyBorder="0" applyAlignment="0" applyProtection="0"/>
    <xf numFmtId="0" fontId="34" fillId="32" borderId="0" applyNumberFormat="0" applyBorder="0" applyAlignment="0" applyProtection="0"/>
    <xf numFmtId="0" fontId="28" fillId="12" borderId="14" applyNumberFormat="0" applyAlignment="0" applyProtection="0"/>
    <xf numFmtId="0" fontId="29" fillId="0" borderId="15" applyNumberFormat="0" applyFill="0" applyAlignment="0" applyProtection="0"/>
    <xf numFmtId="0" fontId="30" fillId="13" borderId="16" applyNumberFormat="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26" fillId="20" borderId="14" applyNumberFormat="0" applyAlignment="0" applyProtection="0"/>
    <xf numFmtId="43" fontId="8" fillId="0" borderId="0" applyFont="0" applyFill="0" applyBorder="0" applyAlignment="0" applyProtection="0"/>
    <xf numFmtId="0" fontId="25" fillId="21" borderId="0" applyNumberFormat="0" applyBorder="0" applyAlignment="0" applyProtection="0"/>
    <xf numFmtId="0" fontId="19" fillId="0" borderId="0"/>
    <xf numFmtId="0" fontId="19" fillId="22" borderId="17" applyNumberFormat="0" applyFont="0" applyAlignment="0" applyProtection="0"/>
    <xf numFmtId="0" fontId="27" fillId="12" borderId="18"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8" fillId="0" borderId="0" applyNumberFormat="0" applyFill="0" applyBorder="0" applyAlignment="0" applyProtection="0"/>
    <xf numFmtId="0" fontId="20" fillId="0" borderId="19"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0" applyNumberFormat="0" applyFill="0" applyBorder="0" applyAlignment="0" applyProtection="0"/>
    <xf numFmtId="0" fontId="33" fillId="0" borderId="22" applyNumberFormat="0" applyFill="0" applyAlignment="0" applyProtection="0"/>
    <xf numFmtId="0" fontId="24" fillId="23" borderId="0" applyNumberFormat="0" applyBorder="0" applyAlignment="0" applyProtection="0"/>
    <xf numFmtId="0" fontId="23" fillId="24" borderId="0" applyNumberFormat="0" applyBorder="0" applyAlignment="0" applyProtection="0"/>
    <xf numFmtId="0" fontId="42" fillId="0" borderId="19" applyNumberFormat="0" applyFill="0" applyAlignment="0" applyProtection="0"/>
    <xf numFmtId="0" fontId="43" fillId="0" borderId="20" applyNumberFormat="0" applyFill="0" applyAlignment="0" applyProtection="0"/>
    <xf numFmtId="0" fontId="44" fillId="0" borderId="21" applyNumberFormat="0" applyFill="0" applyAlignment="0" applyProtection="0"/>
    <xf numFmtId="0" fontId="44" fillId="0" borderId="0" applyNumberFormat="0" applyFill="0" applyBorder="0" applyAlignment="0" applyProtection="0"/>
    <xf numFmtId="0" fontId="45" fillId="24" borderId="0" applyNumberFormat="0" applyBorder="0" applyAlignment="0" applyProtection="0"/>
    <xf numFmtId="0" fontId="46" fillId="23" borderId="0" applyNumberFormat="0" applyBorder="0" applyAlignment="0" applyProtection="0"/>
    <xf numFmtId="0" fontId="47" fillId="21" borderId="0" applyNumberFormat="0" applyBorder="0" applyAlignment="0" applyProtection="0"/>
    <xf numFmtId="0" fontId="48" fillId="20" borderId="14" applyNumberFormat="0" applyAlignment="0" applyProtection="0"/>
    <xf numFmtId="0" fontId="49" fillId="12" borderId="18" applyNumberFormat="0" applyAlignment="0" applyProtection="0"/>
    <xf numFmtId="0" fontId="50" fillId="12" borderId="14" applyNumberFormat="0" applyAlignment="0" applyProtection="0"/>
    <xf numFmtId="0" fontId="51" fillId="0" borderId="15" applyNumberFormat="0" applyFill="0" applyAlignment="0" applyProtection="0"/>
    <xf numFmtId="0" fontId="52" fillId="13" borderId="16"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2" applyNumberFormat="0" applyFill="0" applyAlignment="0" applyProtection="0"/>
    <xf numFmtId="0" fontId="56" fillId="14" borderId="0" applyNumberFormat="0" applyBorder="0" applyAlignment="0" applyProtection="0"/>
    <xf numFmtId="0" fontId="7" fillId="25" borderId="0" applyNumberFormat="0" applyBorder="0" applyAlignment="0" applyProtection="0"/>
    <xf numFmtId="0" fontId="7" fillId="4" borderId="0" applyNumberFormat="0" applyBorder="0" applyAlignment="0" applyProtection="0"/>
    <xf numFmtId="0" fontId="56" fillId="9" borderId="0" applyNumberFormat="0" applyBorder="0" applyAlignment="0" applyProtection="0"/>
    <xf numFmtId="0" fontId="56" fillId="15" borderId="0" applyNumberFormat="0" applyBorder="0" applyAlignment="0" applyProtection="0"/>
    <xf numFmtId="0" fontId="7" fillId="26" borderId="0" applyNumberFormat="0" applyBorder="0" applyAlignment="0" applyProtection="0"/>
    <xf numFmtId="0" fontId="7" fillId="5" borderId="0" applyNumberFormat="0" applyBorder="0" applyAlignment="0" applyProtection="0"/>
    <xf numFmtId="0" fontId="56" fillId="10" borderId="0" applyNumberFormat="0" applyBorder="0" applyAlignment="0" applyProtection="0"/>
    <xf numFmtId="0" fontId="56" fillId="1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56" fillId="29" borderId="0" applyNumberFormat="0" applyBorder="0" applyAlignment="0" applyProtection="0"/>
    <xf numFmtId="0" fontId="56" fillId="17" borderId="0" applyNumberFormat="0" applyBorder="0" applyAlignment="0" applyProtection="0"/>
    <xf numFmtId="0" fontId="7" fillId="30" borderId="0" applyNumberFormat="0" applyBorder="0" applyAlignment="0" applyProtection="0"/>
    <xf numFmtId="0" fontId="7" fillId="6" borderId="0" applyNumberFormat="0" applyBorder="0" applyAlignment="0" applyProtection="0"/>
    <xf numFmtId="0" fontId="56" fillId="31" borderId="0" applyNumberFormat="0" applyBorder="0" applyAlignment="0" applyProtection="0"/>
    <xf numFmtId="0" fontId="56" fillId="18"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56" fillId="11" borderId="0" applyNumberFormat="0" applyBorder="0" applyAlignment="0" applyProtection="0"/>
    <xf numFmtId="0" fontId="56" fillId="1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56" fillId="32" borderId="0" applyNumberFormat="0" applyBorder="0" applyAlignment="0" applyProtection="0"/>
    <xf numFmtId="0" fontId="7" fillId="0" borderId="0"/>
    <xf numFmtId="0" fontId="7" fillId="22" borderId="17" applyNumberFormat="0" applyFont="0" applyAlignment="0" applyProtection="0"/>
    <xf numFmtId="0" fontId="8" fillId="0" borderId="0"/>
    <xf numFmtId="0" fontId="6" fillId="25" borderId="0" applyNumberFormat="0" applyBorder="0" applyAlignment="0" applyProtection="0"/>
    <xf numFmtId="0" fontId="6" fillId="4" borderId="0" applyNumberFormat="0" applyBorder="0" applyAlignment="0" applyProtection="0"/>
    <xf numFmtId="0" fontId="6" fillId="26" borderId="0" applyNumberFormat="0" applyBorder="0" applyAlignment="0" applyProtection="0"/>
    <xf numFmtId="0" fontId="6" fillId="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7"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0" borderId="0"/>
    <xf numFmtId="0" fontId="6" fillId="22" borderId="17" applyNumberFormat="0" applyFont="0" applyAlignment="0" applyProtection="0"/>
    <xf numFmtId="0" fontId="8" fillId="0" borderId="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28"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0" borderId="0"/>
    <xf numFmtId="0" fontId="6" fillId="22" borderId="17" applyNumberFormat="0" applyFont="0" applyAlignment="0" applyProtection="0"/>
    <xf numFmtId="44" fontId="67" fillId="0" borderId="0" applyFont="0" applyFill="0" applyBorder="0" applyAlignment="0" applyProtection="0"/>
    <xf numFmtId="0" fontId="5" fillId="25" borderId="0" applyNumberFormat="0" applyBorder="0" applyAlignment="0" applyProtection="0"/>
    <xf numFmtId="0" fontId="5" fillId="4" borderId="0" applyNumberFormat="0" applyBorder="0" applyAlignment="0" applyProtection="0"/>
    <xf numFmtId="0" fontId="5" fillId="26" borderId="0" applyNumberFormat="0" applyBorder="0" applyAlignment="0" applyProtection="0"/>
    <xf numFmtId="0" fontId="5" fillId="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22" borderId="17" applyNumberFormat="0" applyFont="0" applyAlignment="0" applyProtection="0"/>
    <xf numFmtId="0" fontId="5" fillId="25" borderId="0" applyNumberFormat="0" applyBorder="0" applyAlignment="0" applyProtection="0"/>
    <xf numFmtId="0" fontId="5" fillId="4" borderId="0" applyNumberFormat="0" applyBorder="0" applyAlignment="0" applyProtection="0"/>
    <xf numFmtId="0" fontId="5" fillId="26" borderId="0" applyNumberFormat="0" applyBorder="0" applyAlignment="0" applyProtection="0"/>
    <xf numFmtId="0" fontId="5" fillId="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22" borderId="17"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0" borderId="0"/>
    <xf numFmtId="0" fontId="5" fillId="22" borderId="17" applyNumberFormat="0" applyFont="0" applyAlignment="0" applyProtection="0"/>
    <xf numFmtId="44" fontId="8" fillId="0" borderId="0" applyFont="0" applyFill="0" applyBorder="0" applyAlignment="0" applyProtection="0"/>
    <xf numFmtId="0" fontId="75" fillId="0" borderId="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0" borderId="0"/>
    <xf numFmtId="0" fontId="4" fillId="22" borderId="17" applyNumberFormat="0" applyFont="0" applyAlignment="0" applyProtection="0"/>
    <xf numFmtId="0" fontId="4" fillId="0" borderId="0"/>
    <xf numFmtId="0" fontId="4" fillId="22" borderId="17" applyNumberFormat="0" applyFont="0" applyAlignment="0" applyProtection="0"/>
    <xf numFmtId="0" fontId="4" fillId="25"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6" borderId="0" applyNumberFormat="0" applyBorder="0" applyAlignment="0" applyProtection="0"/>
    <xf numFmtId="0" fontId="4" fillId="2"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3" fillId="0" borderId="0"/>
    <xf numFmtId="0" fontId="3" fillId="22" borderId="17" applyNumberFormat="0" applyFont="0" applyAlignment="0" applyProtection="0"/>
    <xf numFmtId="0" fontId="3" fillId="25"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2" fillId="25"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22" borderId="17" applyNumberFormat="0" applyFont="0" applyAlignment="0" applyProtection="0"/>
    <xf numFmtId="0" fontId="2" fillId="25"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22" borderId="17" applyNumberFormat="0" applyFont="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0" borderId="0"/>
    <xf numFmtId="0" fontId="2" fillId="22" borderId="17" applyNumberFormat="0" applyFont="0" applyAlignment="0" applyProtection="0"/>
    <xf numFmtId="0" fontId="1" fillId="0" borderId="0"/>
    <xf numFmtId="0" fontId="1" fillId="0" borderId="0"/>
  </cellStyleXfs>
  <cellXfs count="428">
    <xf numFmtId="0" fontId="0" fillId="0" borderId="0" xfId="0"/>
    <xf numFmtId="0" fontId="8" fillId="0" borderId="0" xfId="0" applyFont="1"/>
    <xf numFmtId="0" fontId="17" fillId="0" borderId="0" xfId="0" applyFont="1" applyAlignment="1">
      <alignment horizontal="center" vertical="center"/>
    </xf>
    <xf numFmtId="0" fontId="13" fillId="0" borderId="0" xfId="0" applyFont="1"/>
    <xf numFmtId="0" fontId="11" fillId="0" borderId="0" xfId="0" applyFont="1" applyAlignment="1">
      <alignment horizontal="center" vertical="center"/>
    </xf>
    <xf numFmtId="0" fontId="14" fillId="0" borderId="24" xfId="0" applyFont="1" applyBorder="1"/>
    <xf numFmtId="0" fontId="8" fillId="0" borderId="25" xfId="0" applyFont="1" applyBorder="1" applyAlignment="1">
      <alignment horizontal="center"/>
    </xf>
    <xf numFmtId="0" fontId="36" fillId="0" borderId="0" xfId="0" applyFont="1" applyAlignment="1">
      <alignment horizontal="center"/>
    </xf>
    <xf numFmtId="0" fontId="10" fillId="0" borderId="0" xfId="0" applyFont="1"/>
    <xf numFmtId="0" fontId="10" fillId="0" borderId="27" xfId="0" applyFont="1" applyBorder="1" applyAlignment="1">
      <alignment horizontal="center" wrapText="1"/>
    </xf>
    <xf numFmtId="20" fontId="39" fillId="0" borderId="29" xfId="0" applyNumberFormat="1" applyFont="1" applyBorder="1" applyAlignment="1">
      <alignment horizontal="center"/>
    </xf>
    <xf numFmtId="20" fontId="39" fillId="0" borderId="28" xfId="0" applyNumberFormat="1" applyFont="1" applyBorder="1" applyAlignment="1">
      <alignment horizontal="center"/>
    </xf>
    <xf numFmtId="20" fontId="40" fillId="0" borderId="0" xfId="0" applyNumberFormat="1" applyFont="1" applyAlignment="1">
      <alignment vertical="top"/>
    </xf>
    <xf numFmtId="0" fontId="10" fillId="0" borderId="36" xfId="0" applyFont="1" applyBorder="1" applyAlignment="1">
      <alignment horizontal="center" wrapText="1"/>
    </xf>
    <xf numFmtId="20" fontId="40" fillId="0" borderId="0" xfId="0" applyNumberFormat="1" applyFont="1" applyAlignment="1">
      <alignment horizontal="center" vertical="top"/>
    </xf>
    <xf numFmtId="0" fontId="8" fillId="0" borderId="0" xfId="0" applyFont="1" applyAlignment="1">
      <alignment horizontal="center" vertical="center"/>
    </xf>
    <xf numFmtId="0" fontId="57" fillId="0" borderId="0" xfId="0" applyFont="1" applyAlignment="1">
      <alignment horizontal="center"/>
    </xf>
    <xf numFmtId="0" fontId="8" fillId="0" borderId="0" xfId="0" applyFont="1" applyAlignment="1">
      <alignment horizontal="center"/>
    </xf>
    <xf numFmtId="0" fontId="57" fillId="0" borderId="0" xfId="0" applyFont="1" applyAlignment="1">
      <alignment horizontal="center" vertical="center"/>
    </xf>
    <xf numFmtId="0" fontId="8" fillId="0" borderId="26" xfId="0" applyFont="1" applyBorder="1" applyAlignment="1">
      <alignment horizontal="center" vertical="center"/>
    </xf>
    <xf numFmtId="20" fontId="39" fillId="0" borderId="30" xfId="0" applyNumberFormat="1" applyFont="1" applyBorder="1" applyAlignment="1">
      <alignment horizontal="center" vertical="center"/>
    </xf>
    <xf numFmtId="0" fontId="8" fillId="0" borderId="24" xfId="0" applyFont="1" applyBorder="1"/>
    <xf numFmtId="0" fontId="8" fillId="0" borderId="0" xfId="0" applyFont="1" applyAlignment="1">
      <alignment vertical="center"/>
    </xf>
    <xf numFmtId="0" fontId="41" fillId="0" borderId="55" xfId="0" applyFont="1" applyBorder="1" applyAlignment="1">
      <alignment horizontal="center" vertical="center" wrapText="1"/>
    </xf>
    <xf numFmtId="0" fontId="10" fillId="0" borderId="29" xfId="0" applyFont="1" applyBorder="1" applyAlignment="1">
      <alignment horizontal="center" wrapText="1"/>
    </xf>
    <xf numFmtId="0" fontId="10" fillId="0" borderId="28" xfId="0" applyFont="1" applyBorder="1" applyAlignment="1">
      <alignment horizontal="center" wrapText="1"/>
    </xf>
    <xf numFmtId="0" fontId="37" fillId="0" borderId="23" xfId="0" applyFont="1" applyBorder="1" applyAlignment="1">
      <alignment horizontal="left"/>
    </xf>
    <xf numFmtId="0" fontId="58" fillId="0" borderId="0" xfId="0" applyFont="1" applyAlignment="1">
      <alignment horizontal="left" vertical="center"/>
    </xf>
    <xf numFmtId="0" fontId="0" fillId="0" borderId="0" xfId="0" applyAlignment="1">
      <alignment vertical="center"/>
    </xf>
    <xf numFmtId="0" fontId="14" fillId="0" borderId="0" xfId="0" applyFont="1" applyAlignment="1">
      <alignment vertical="center"/>
    </xf>
    <xf numFmtId="0" fontId="10" fillId="0" borderId="0" xfId="0" applyFont="1" applyAlignment="1">
      <alignment vertical="center"/>
    </xf>
    <xf numFmtId="0" fontId="35"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70" fillId="0" borderId="0" xfId="0" applyFont="1" applyAlignment="1">
      <alignment vertical="center"/>
    </xf>
    <xf numFmtId="0" fontId="71" fillId="0" borderId="0" xfId="0" applyFont="1" applyAlignment="1">
      <alignment vertical="center"/>
    </xf>
    <xf numFmtId="169" fontId="72" fillId="0" borderId="56" xfId="115" applyNumberFormat="1" applyFont="1" applyFill="1" applyBorder="1" applyAlignment="1">
      <alignment vertical="center" wrapText="1"/>
    </xf>
    <xf numFmtId="20" fontId="39" fillId="0" borderId="28" xfId="0" applyNumberFormat="1" applyFont="1" applyBorder="1" applyAlignment="1">
      <alignment horizontal="center" vertical="center"/>
    </xf>
    <xf numFmtId="20" fontId="73" fillId="0" borderId="0" xfId="0" applyNumberFormat="1" applyFont="1" applyAlignment="1">
      <alignment horizontal="center" vertical="center"/>
    </xf>
    <xf numFmtId="0" fontId="8" fillId="0" borderId="25" xfId="0" applyFont="1" applyBorder="1" applyAlignment="1">
      <alignment horizontal="center" vertical="center"/>
    </xf>
    <xf numFmtId="20" fontId="36" fillId="0" borderId="28" xfId="0" applyNumberFormat="1" applyFont="1" applyBorder="1" applyAlignment="1">
      <alignment horizontal="center" vertical="center"/>
    </xf>
    <xf numFmtId="0" fontId="8" fillId="0" borderId="0" xfId="100"/>
    <xf numFmtId="0" fontId="12" fillId="0" borderId="0" xfId="100" applyFont="1" applyAlignment="1">
      <alignment horizontal="center" vertical="center"/>
    </xf>
    <xf numFmtId="0" fontId="11" fillId="0" borderId="0" xfId="100" applyFont="1" applyAlignment="1">
      <alignment horizontal="center" vertical="center"/>
    </xf>
    <xf numFmtId="0" fontId="17" fillId="0" borderId="0" xfId="100" applyFont="1" applyAlignment="1">
      <alignment horizontal="center" vertical="center"/>
    </xf>
    <xf numFmtId="0" fontId="9" fillId="0" borderId="0" xfId="100" applyFont="1" applyAlignment="1">
      <alignment horizontal="right"/>
    </xf>
    <xf numFmtId="164" fontId="8" fillId="0" borderId="0" xfId="100" applyNumberFormat="1"/>
    <xf numFmtId="0" fontId="8" fillId="0" borderId="0" xfId="100" applyAlignment="1">
      <alignment horizontal="center" vertical="center"/>
    </xf>
    <xf numFmtId="0" fontId="35" fillId="0" borderId="0" xfId="128" applyFont="1"/>
    <xf numFmtId="0" fontId="35" fillId="0" borderId="37" xfId="128" applyFont="1" applyBorder="1" applyAlignment="1">
      <alignment horizontal="center"/>
    </xf>
    <xf numFmtId="0" fontId="8" fillId="0" borderId="13" xfId="100" applyBorder="1"/>
    <xf numFmtId="4" fontId="8" fillId="0" borderId="62" xfId="100" applyNumberFormat="1" applyBorder="1"/>
    <xf numFmtId="4" fontId="8" fillId="0" borderId="63" xfId="100" applyNumberFormat="1" applyBorder="1"/>
    <xf numFmtId="0" fontId="12" fillId="0" borderId="3" xfId="100" applyFont="1" applyBorder="1" applyAlignment="1">
      <alignment horizontal="left" vertical="center"/>
    </xf>
    <xf numFmtId="165" fontId="8" fillId="0" borderId="37" xfId="29" applyNumberFormat="1" applyFont="1" applyBorder="1"/>
    <xf numFmtId="0" fontId="8" fillId="0" borderId="67" xfId="100" applyBorder="1" applyAlignment="1">
      <alignment horizontal="left"/>
    </xf>
    <xf numFmtId="0" fontId="8" fillId="0" borderId="68" xfId="100" applyBorder="1"/>
    <xf numFmtId="3" fontId="13" fillId="0" borderId="69" xfId="100" applyNumberFormat="1" applyFont="1" applyBorder="1" applyAlignment="1">
      <alignment horizontal="center"/>
    </xf>
    <xf numFmtId="0" fontId="8" fillId="0" borderId="67" xfId="100" applyBorder="1"/>
    <xf numFmtId="0" fontId="8" fillId="0" borderId="76" xfId="100" applyBorder="1" applyAlignment="1">
      <alignment horizontal="center"/>
    </xf>
    <xf numFmtId="0" fontId="8" fillId="0" borderId="77" xfId="100" applyBorder="1"/>
    <xf numFmtId="0" fontId="8" fillId="0" borderId="79" xfId="100" applyBorder="1"/>
    <xf numFmtId="0" fontId="74" fillId="0" borderId="37" xfId="128" applyFont="1" applyBorder="1" applyAlignment="1">
      <alignment horizontal="center"/>
    </xf>
    <xf numFmtId="0" fontId="8" fillId="0" borderId="0" xfId="128" applyFont="1"/>
    <xf numFmtId="164" fontId="8" fillId="0" borderId="80" xfId="100" applyNumberFormat="1" applyBorder="1" applyAlignment="1">
      <alignment vertical="center"/>
    </xf>
    <xf numFmtId="0" fontId="8" fillId="0" borderId="82" xfId="100" applyBorder="1"/>
    <xf numFmtId="0" fontId="8" fillId="0" borderId="82" xfId="100" applyBorder="1" applyAlignment="1">
      <alignment vertical="center"/>
    </xf>
    <xf numFmtId="0" fontId="8" fillId="0" borderId="83" xfId="100" applyBorder="1" applyAlignment="1">
      <alignment vertical="center"/>
    </xf>
    <xf numFmtId="164" fontId="8" fillId="0" borderId="84" xfId="100" applyNumberFormat="1" applyBorder="1"/>
    <xf numFmtId="0" fontId="12" fillId="0" borderId="2" xfId="100" applyFont="1" applyBorder="1" applyAlignment="1">
      <alignment horizontal="left" vertical="center"/>
    </xf>
    <xf numFmtId="164" fontId="8" fillId="0" borderId="86" xfId="100" applyNumberFormat="1" applyBorder="1"/>
    <xf numFmtId="164" fontId="8" fillId="0" borderId="89" xfId="100" applyNumberFormat="1" applyBorder="1" applyAlignment="1">
      <alignment vertical="center"/>
    </xf>
    <xf numFmtId="164" fontId="8" fillId="0" borderId="89" xfId="100" applyNumberFormat="1" applyBorder="1"/>
    <xf numFmtId="164" fontId="8" fillId="0" borderId="87" xfId="100" applyNumberFormat="1" applyBorder="1"/>
    <xf numFmtId="3" fontId="13" fillId="0" borderId="90" xfId="100" applyNumberFormat="1" applyFont="1" applyBorder="1" applyAlignment="1">
      <alignment horizontal="center"/>
    </xf>
    <xf numFmtId="0" fontId="74" fillId="0" borderId="7" xfId="128" applyFont="1" applyBorder="1" applyAlignment="1">
      <alignment horizontal="center"/>
    </xf>
    <xf numFmtId="164" fontId="8" fillId="0" borderId="91" xfId="100" applyNumberFormat="1" applyBorder="1" applyAlignment="1">
      <alignment vertical="center"/>
    </xf>
    <xf numFmtId="0" fontId="74" fillId="0" borderId="37" xfId="159" applyFont="1" applyBorder="1" applyAlignment="1">
      <alignment horizontal="center"/>
    </xf>
    <xf numFmtId="0" fontId="8" fillId="0" borderId="37" xfId="100" applyBorder="1" applyAlignment="1">
      <alignment horizontal="center"/>
    </xf>
    <xf numFmtId="0" fontId="8" fillId="0" borderId="37" xfId="100" applyBorder="1" applyAlignment="1">
      <alignment horizontal="center" vertical="center"/>
    </xf>
    <xf numFmtId="164" fontId="8" fillId="0" borderId="63" xfId="100" applyNumberFormat="1" applyBorder="1"/>
    <xf numFmtId="165" fontId="8" fillId="0" borderId="37" xfId="29" applyNumberFormat="1" applyFont="1" applyFill="1" applyBorder="1" applyAlignment="1">
      <alignment horizontal="center"/>
    </xf>
    <xf numFmtId="165" fontId="8" fillId="0" borderId="92" xfId="29" applyNumberFormat="1" applyFont="1" applyFill="1" applyBorder="1" applyAlignment="1">
      <alignment horizontal="center"/>
    </xf>
    <xf numFmtId="164" fontId="8" fillId="0" borderId="93" xfId="100" applyNumberFormat="1" applyBorder="1" applyAlignment="1">
      <alignment vertical="center"/>
    </xf>
    <xf numFmtId="165" fontId="8" fillId="0" borderId="78" xfId="29" applyNumberFormat="1" applyFont="1" applyFill="1" applyBorder="1"/>
    <xf numFmtId="165" fontId="8" fillId="0" borderId="70" xfId="29" applyNumberFormat="1" applyFont="1" applyBorder="1"/>
    <xf numFmtId="4" fontId="8" fillId="0" borderId="73" xfId="100" applyNumberFormat="1" applyBorder="1"/>
    <xf numFmtId="0" fontId="8" fillId="0" borderId="87" xfId="100" applyBorder="1"/>
    <xf numFmtId="164" fontId="8" fillId="0" borderId="88" xfId="100" applyNumberFormat="1" applyBorder="1" applyAlignment="1">
      <alignment vertical="center"/>
    </xf>
    <xf numFmtId="164" fontId="8" fillId="0" borderId="94" xfId="100" applyNumberFormat="1" applyBorder="1"/>
    <xf numFmtId="164" fontId="8" fillId="0" borderId="95" xfId="100" applyNumberFormat="1" applyBorder="1"/>
    <xf numFmtId="0" fontId="74" fillId="0" borderId="7" xfId="159" applyFont="1" applyBorder="1" applyAlignment="1">
      <alignment horizontal="center"/>
    </xf>
    <xf numFmtId="164" fontId="8" fillId="0" borderId="96" xfId="100" applyNumberFormat="1" applyBorder="1"/>
    <xf numFmtId="165" fontId="8" fillId="0" borderId="78" xfId="29" applyNumberFormat="1" applyFont="1" applyFill="1" applyBorder="1" applyAlignment="1">
      <alignment horizontal="center"/>
    </xf>
    <xf numFmtId="0" fontId="35" fillId="0" borderId="42" xfId="142" applyFont="1" applyBorder="1" applyAlignment="1">
      <alignment horizontal="center"/>
    </xf>
    <xf numFmtId="4" fontId="8" fillId="0" borderId="62" xfId="100" applyNumberFormat="1" applyBorder="1" applyAlignment="1">
      <alignment vertical="center"/>
    </xf>
    <xf numFmtId="0" fontId="8" fillId="0" borderId="74" xfId="100" applyBorder="1" applyAlignment="1">
      <alignment horizontal="center" vertical="center"/>
    </xf>
    <xf numFmtId="0" fontId="8" fillId="0" borderId="71" xfId="100" applyBorder="1" applyAlignment="1">
      <alignment vertical="center"/>
    </xf>
    <xf numFmtId="0" fontId="8" fillId="0" borderId="78" xfId="100" applyBorder="1" applyAlignment="1">
      <alignment horizontal="center"/>
    </xf>
    <xf numFmtId="0" fontId="8" fillId="0" borderId="0" xfId="159" applyFont="1"/>
    <xf numFmtId="0" fontId="8" fillId="0" borderId="81" xfId="159" applyFont="1" applyBorder="1"/>
    <xf numFmtId="0" fontId="8" fillId="0" borderId="82" xfId="142" applyFont="1" applyBorder="1"/>
    <xf numFmtId="0" fontId="8" fillId="0" borderId="79" xfId="100" applyBorder="1" applyAlignment="1">
      <alignment vertical="center"/>
    </xf>
    <xf numFmtId="0" fontId="74" fillId="0" borderId="87" xfId="142" applyFont="1" applyBorder="1"/>
    <xf numFmtId="0" fontId="8" fillId="0" borderId="97" xfId="100" applyBorder="1" applyAlignment="1">
      <alignment horizontal="center"/>
    </xf>
    <xf numFmtId="0" fontId="8" fillId="0" borderId="98" xfId="100" applyBorder="1" applyAlignment="1">
      <alignment horizontal="center"/>
    </xf>
    <xf numFmtId="0" fontId="74" fillId="0" borderId="99" xfId="142" applyFont="1" applyBorder="1" applyAlignment="1">
      <alignment horizontal="center"/>
    </xf>
    <xf numFmtId="0" fontId="8" fillId="0" borderId="86" xfId="100" applyBorder="1"/>
    <xf numFmtId="0" fontId="8" fillId="0" borderId="88" xfId="100" applyBorder="1"/>
    <xf numFmtId="0" fontId="8" fillId="0" borderId="87" xfId="142" applyFont="1" applyBorder="1"/>
    <xf numFmtId="0" fontId="35" fillId="0" borderId="87" xfId="142" applyFont="1" applyBorder="1"/>
    <xf numFmtId="0" fontId="8" fillId="0" borderId="72" xfId="100" applyBorder="1" applyAlignment="1">
      <alignment vertical="center"/>
    </xf>
    <xf numFmtId="0" fontId="8" fillId="0" borderId="92" xfId="100" applyBorder="1" applyAlignment="1">
      <alignment horizontal="center"/>
    </xf>
    <xf numFmtId="0" fontId="8" fillId="0" borderId="78" xfId="100" applyBorder="1" applyAlignment="1">
      <alignment horizontal="center" vertical="center"/>
    </xf>
    <xf numFmtId="4" fontId="8" fillId="0" borderId="96" xfId="100" applyNumberFormat="1" applyBorder="1" applyAlignment="1">
      <alignment vertical="center"/>
    </xf>
    <xf numFmtId="20" fontId="36" fillId="0" borderId="30" xfId="0" applyNumberFormat="1" applyFont="1" applyBorder="1" applyAlignment="1">
      <alignment horizontal="center" vertical="center"/>
    </xf>
    <xf numFmtId="20" fontId="36" fillId="0" borderId="28" xfId="0" applyNumberFormat="1" applyFont="1" applyBorder="1" applyAlignment="1">
      <alignment horizontal="center"/>
    </xf>
    <xf numFmtId="0" fontId="8" fillId="0" borderId="0" xfId="100" applyAlignment="1">
      <alignment vertical="center"/>
    </xf>
    <xf numFmtId="0" fontId="62" fillId="0" borderId="47" xfId="100" applyFont="1" applyBorder="1" applyAlignment="1">
      <alignment vertical="center"/>
    </xf>
    <xf numFmtId="0" fontId="62" fillId="0" borderId="54" xfId="100" applyFont="1" applyBorder="1" applyAlignment="1">
      <alignment vertical="center"/>
    </xf>
    <xf numFmtId="0" fontId="8" fillId="0" borderId="0" xfId="100" applyAlignment="1">
      <alignment horizontal="center"/>
    </xf>
    <xf numFmtId="0" fontId="12" fillId="0" borderId="3" xfId="100" applyFont="1" applyBorder="1" applyAlignment="1">
      <alignment horizontal="center" vertical="center"/>
    </xf>
    <xf numFmtId="164" fontId="8" fillId="0" borderId="101" xfId="100" applyNumberFormat="1" applyBorder="1" applyAlignment="1">
      <alignment horizontal="center"/>
    </xf>
    <xf numFmtId="164" fontId="8" fillId="0" borderId="62" xfId="100" applyNumberFormat="1" applyBorder="1" applyAlignment="1">
      <alignment horizontal="center" vertical="center"/>
    </xf>
    <xf numFmtId="0" fontId="8" fillId="0" borderId="63" xfId="159" applyFont="1" applyBorder="1" applyAlignment="1">
      <alignment horizontal="center"/>
    </xf>
    <xf numFmtId="164" fontId="8" fillId="0" borderId="96" xfId="100" applyNumberFormat="1" applyBorder="1" applyAlignment="1">
      <alignment horizontal="center" vertical="center"/>
    </xf>
    <xf numFmtId="0" fontId="8" fillId="0" borderId="63" xfId="100" applyBorder="1" applyAlignment="1">
      <alignment horizontal="center"/>
    </xf>
    <xf numFmtId="164" fontId="8" fillId="0" borderId="100" xfId="100" applyNumberFormat="1" applyBorder="1" applyAlignment="1">
      <alignment horizontal="center"/>
    </xf>
    <xf numFmtId="0" fontId="10" fillId="0" borderId="58" xfId="0" applyFont="1" applyBorder="1" applyAlignment="1">
      <alignment horizontal="center" wrapText="1"/>
    </xf>
    <xf numFmtId="0" fontId="66" fillId="0" borderId="0" xfId="0" applyFont="1" applyAlignment="1">
      <alignment horizontal="left" vertical="center"/>
    </xf>
    <xf numFmtId="0" fontId="60" fillId="0" borderId="45" xfId="0" applyFont="1" applyBorder="1" applyAlignment="1">
      <alignment horizontal="center" vertical="center" textRotation="90" wrapText="1"/>
    </xf>
    <xf numFmtId="0" fontId="61" fillId="0" borderId="45" xfId="0" applyFont="1" applyBorder="1" applyAlignment="1">
      <alignment horizontal="center" vertical="center" textRotation="90" wrapText="1"/>
    </xf>
    <xf numFmtId="167" fontId="65" fillId="0" borderId="49" xfId="0" applyNumberFormat="1" applyFont="1" applyBorder="1" applyAlignment="1">
      <alignment horizontal="center" vertical="center"/>
    </xf>
    <xf numFmtId="16" fontId="65" fillId="33" borderId="28" xfId="0" applyNumberFormat="1" applyFont="1" applyFill="1" applyBorder="1" applyAlignment="1">
      <alignment horizontal="center" vertical="center"/>
    </xf>
    <xf numFmtId="16" fontId="14" fillId="0" borderId="28" xfId="0" applyNumberFormat="1" applyFont="1" applyBorder="1" applyAlignment="1">
      <alignment horizontal="center" vertical="center"/>
    </xf>
    <xf numFmtId="1" fontId="10" fillId="0" borderId="28" xfId="0" applyNumberFormat="1" applyFont="1" applyBorder="1" applyAlignment="1">
      <alignment horizontal="center" vertical="center"/>
    </xf>
    <xf numFmtId="167" fontId="65" fillId="0" borderId="47" xfId="83" applyNumberFormat="1" applyFont="1" applyBorder="1" applyAlignment="1">
      <alignment horizontal="center" vertical="center"/>
    </xf>
    <xf numFmtId="16" fontId="65" fillId="0" borderId="28" xfId="83" applyNumberFormat="1" applyFont="1" applyBorder="1" applyAlignment="1">
      <alignment horizontal="center" vertical="center"/>
    </xf>
    <xf numFmtId="16" fontId="14" fillId="0" borderId="28" xfId="83" applyNumberFormat="1" applyFont="1" applyBorder="1" applyAlignment="1">
      <alignment horizontal="center" vertical="center"/>
    </xf>
    <xf numFmtId="1" fontId="10" fillId="0" borderId="28" xfId="83" applyNumberFormat="1" applyFont="1" applyBorder="1" applyAlignment="1">
      <alignment horizontal="center" vertical="center"/>
    </xf>
    <xf numFmtId="16" fontId="65" fillId="33" borderId="28" xfId="83" applyNumberFormat="1" applyFont="1" applyFill="1" applyBorder="1" applyAlignment="1">
      <alignment horizontal="center" vertical="center"/>
    </xf>
    <xf numFmtId="16" fontId="65" fillId="0" borderId="28" xfId="0" applyNumberFormat="1" applyFont="1" applyBorder="1" applyAlignment="1">
      <alignment horizontal="center" vertical="center"/>
    </xf>
    <xf numFmtId="167" fontId="65" fillId="0" borderId="49" xfId="83" applyNumberFormat="1" applyFont="1" applyBorder="1" applyAlignment="1">
      <alignment horizontal="center" vertical="center"/>
    </xf>
    <xf numFmtId="16" fontId="35" fillId="0" borderId="28" xfId="0" applyNumberFormat="1" applyFont="1" applyBorder="1" applyAlignment="1">
      <alignment horizontal="center" vertical="center"/>
    </xf>
    <xf numFmtId="166" fontId="35" fillId="0" borderId="49" xfId="0" applyNumberFormat="1" applyFont="1" applyBorder="1" applyAlignment="1">
      <alignment horizontal="center" vertical="center"/>
    </xf>
    <xf numFmtId="16" fontId="14" fillId="0" borderId="103" xfId="0" applyNumberFormat="1" applyFont="1" applyBorder="1" applyAlignment="1">
      <alignment horizontal="center" vertical="center"/>
    </xf>
    <xf numFmtId="1" fontId="10" fillId="0" borderId="103" xfId="0" applyNumberFormat="1" applyFont="1" applyBorder="1" applyAlignment="1">
      <alignment horizontal="center" vertical="center"/>
    </xf>
    <xf numFmtId="167" fontId="65" fillId="0" borderId="54" xfId="83" applyNumberFormat="1" applyFont="1" applyBorder="1" applyAlignment="1">
      <alignment horizontal="center" vertical="center"/>
    </xf>
    <xf numFmtId="16" fontId="65" fillId="0" borderId="52" xfId="83" applyNumberFormat="1" applyFont="1" applyBorder="1" applyAlignment="1">
      <alignment horizontal="center" vertical="center"/>
    </xf>
    <xf numFmtId="16" fontId="8" fillId="0" borderId="52" xfId="83" applyNumberFormat="1" applyFont="1" applyBorder="1" applyAlignment="1">
      <alignment horizontal="center" vertical="center"/>
    </xf>
    <xf numFmtId="1" fontId="10" fillId="0" borderId="52" xfId="83" applyNumberFormat="1" applyFont="1" applyBorder="1" applyAlignment="1">
      <alignment horizontal="center" vertical="center"/>
    </xf>
    <xf numFmtId="0" fontId="0" fillId="0" borderId="46" xfId="0" applyBorder="1" applyAlignment="1">
      <alignment vertical="center"/>
    </xf>
    <xf numFmtId="0" fontId="0" fillId="0" borderId="105" xfId="0" applyBorder="1" applyAlignment="1">
      <alignment vertical="center"/>
    </xf>
    <xf numFmtId="1" fontId="61" fillId="0" borderId="46" xfId="0" applyNumberFormat="1" applyFont="1" applyBorder="1" applyAlignment="1">
      <alignment horizontal="center" vertical="center"/>
    </xf>
    <xf numFmtId="0" fontId="10" fillId="0" borderId="48" xfId="0" applyFont="1" applyBorder="1" applyAlignment="1">
      <alignment vertical="center"/>
    </xf>
    <xf numFmtId="0" fontId="0" fillId="0" borderId="47" xfId="0" applyBorder="1" applyAlignment="1">
      <alignment vertical="center"/>
    </xf>
    <xf numFmtId="0" fontId="10" fillId="0" borderId="105" xfId="0" applyFont="1" applyBorder="1" applyAlignment="1">
      <alignment vertical="center"/>
    </xf>
    <xf numFmtId="0" fontId="10" fillId="0" borderId="46" xfId="0" applyFont="1" applyBorder="1" applyAlignment="1">
      <alignment vertical="center"/>
    </xf>
    <xf numFmtId="0" fontId="0" fillId="0" borderId="52" xfId="0" applyBorder="1" applyAlignment="1">
      <alignment vertical="center"/>
    </xf>
    <xf numFmtId="0" fontId="0" fillId="0" borderId="104" xfId="0" applyBorder="1" applyAlignment="1">
      <alignment vertical="center"/>
    </xf>
    <xf numFmtId="0" fontId="0" fillId="0" borderId="54" xfId="0" applyBorder="1" applyAlignment="1">
      <alignment vertical="center"/>
    </xf>
    <xf numFmtId="0" fontId="41" fillId="0" borderId="0" xfId="0" applyFont="1" applyAlignment="1">
      <alignment vertical="center"/>
    </xf>
    <xf numFmtId="0" fontId="0" fillId="0" borderId="28" xfId="0" applyBorder="1" applyAlignment="1">
      <alignment vertical="center"/>
    </xf>
    <xf numFmtId="0" fontId="62" fillId="0" borderId="49" xfId="100" applyFont="1" applyBorder="1" applyAlignment="1">
      <alignment vertical="center"/>
    </xf>
    <xf numFmtId="0" fontId="0" fillId="0" borderId="31" xfId="0" applyBorder="1" applyAlignment="1">
      <alignment vertical="center"/>
    </xf>
    <xf numFmtId="1" fontId="61" fillId="0" borderId="50" xfId="0" applyNumberFormat="1" applyFont="1" applyBorder="1" applyAlignment="1">
      <alignment horizontal="center" vertical="center"/>
    </xf>
    <xf numFmtId="0" fontId="0" fillId="0" borderId="49" xfId="0" applyBorder="1" applyAlignment="1">
      <alignment vertical="center"/>
    </xf>
    <xf numFmtId="1" fontId="61" fillId="0" borderId="31" xfId="0" applyNumberFormat="1" applyFont="1" applyBorder="1" applyAlignment="1">
      <alignment horizontal="center" vertical="center"/>
    </xf>
    <xf numFmtId="1" fontId="61" fillId="0" borderId="28" xfId="0" applyNumberFormat="1" applyFont="1" applyBorder="1" applyAlignment="1">
      <alignment horizontal="center" vertical="center"/>
    </xf>
    <xf numFmtId="0" fontId="10" fillId="0" borderId="53" xfId="0" applyFont="1" applyBorder="1" applyAlignment="1">
      <alignment vertical="center"/>
    </xf>
    <xf numFmtId="0" fontId="10" fillId="0" borderId="104" xfId="0" applyFont="1" applyBorder="1" applyAlignment="1">
      <alignment vertical="center"/>
    </xf>
    <xf numFmtId="0" fontId="10" fillId="0" borderId="52" xfId="0" applyFont="1" applyBorder="1" applyAlignment="1">
      <alignment vertical="center"/>
    </xf>
    <xf numFmtId="1" fontId="41" fillId="0" borderId="65" xfId="0" applyNumberFormat="1" applyFont="1" applyBorder="1" applyAlignment="1">
      <alignment horizontal="center" vertical="center"/>
    </xf>
    <xf numFmtId="16" fontId="65" fillId="34" borderId="28" xfId="83" applyNumberFormat="1" applyFont="1" applyFill="1" applyBorder="1" applyAlignment="1">
      <alignment horizontal="center" vertical="center"/>
    </xf>
    <xf numFmtId="16" fontId="65" fillId="35" borderId="28" xfId="83" applyNumberFormat="1" applyFont="1" applyFill="1" applyBorder="1" applyAlignment="1">
      <alignment horizontal="center" vertical="center"/>
    </xf>
    <xf numFmtId="0" fontId="71" fillId="0" borderId="0" xfId="100" applyFont="1" applyAlignment="1">
      <alignment vertical="center"/>
    </xf>
    <xf numFmtId="0" fontId="76" fillId="0" borderId="0" xfId="0" applyFont="1" applyAlignment="1">
      <alignment vertical="center"/>
    </xf>
    <xf numFmtId="0" fontId="14" fillId="0" borderId="0" xfId="0" applyFont="1"/>
    <xf numFmtId="0" fontId="9" fillId="0" borderId="0" xfId="0" applyFont="1" applyAlignment="1">
      <alignment horizontal="right" vertical="center"/>
    </xf>
    <xf numFmtId="0" fontId="37" fillId="0" borderId="0" xfId="0" applyFont="1" applyAlignment="1">
      <alignment vertical="center"/>
    </xf>
    <xf numFmtId="0" fontId="8" fillId="0" borderId="0" xfId="0" applyFont="1" applyAlignment="1">
      <alignment horizontal="center" vertical="center" wrapText="1"/>
    </xf>
    <xf numFmtId="0" fontId="57" fillId="0" borderId="0" xfId="0" applyFont="1" applyAlignment="1">
      <alignment vertical="center"/>
    </xf>
    <xf numFmtId="0" fontId="57" fillId="0" borderId="0" xfId="0" applyFont="1" applyAlignment="1">
      <alignment horizontal="center" vertical="center" wrapText="1"/>
    </xf>
    <xf numFmtId="0" fontId="15" fillId="0" borderId="47" xfId="0" applyFont="1" applyBorder="1" applyAlignment="1">
      <alignment horizontal="center" vertical="center"/>
    </xf>
    <xf numFmtId="20" fontId="37" fillId="0" borderId="46" xfId="0" applyNumberFormat="1" applyFont="1" applyBorder="1" applyAlignment="1">
      <alignment horizontal="center" vertical="center" wrapText="1"/>
    </xf>
    <xf numFmtId="0" fontId="77" fillId="0" borderId="105" xfId="0" applyFont="1" applyBorder="1" applyAlignment="1">
      <alignment vertical="center"/>
    </xf>
    <xf numFmtId="0" fontId="15" fillId="0" borderId="107" xfId="0" applyFont="1" applyBorder="1" applyAlignment="1">
      <alignment vertical="center"/>
    </xf>
    <xf numFmtId="0" fontId="13" fillId="0" borderId="106" xfId="0" quotePrefix="1" applyFont="1" applyBorder="1" applyAlignment="1">
      <alignment horizontal="center" vertical="center" wrapText="1"/>
    </xf>
    <xf numFmtId="0" fontId="77" fillId="0" borderId="111" xfId="0" applyFont="1" applyBorder="1" applyAlignment="1">
      <alignment vertical="center"/>
    </xf>
    <xf numFmtId="0" fontId="15" fillId="0" borderId="0" xfId="0" applyFont="1" applyAlignment="1">
      <alignment vertical="center"/>
    </xf>
    <xf numFmtId="0" fontId="13" fillId="0" borderId="0" xfId="0" quotePrefix="1" applyFont="1" applyAlignment="1">
      <alignment horizontal="center" vertical="center" wrapText="1"/>
    </xf>
    <xf numFmtId="0" fontId="15" fillId="0" borderId="115" xfId="0" applyFont="1" applyBorder="1" applyAlignment="1">
      <alignment vertical="center"/>
    </xf>
    <xf numFmtId="0" fontId="12" fillId="0" borderId="0" xfId="0" applyFont="1" applyAlignment="1">
      <alignment horizontal="center" vertical="center"/>
    </xf>
    <xf numFmtId="0" fontId="8" fillId="0" borderId="132" xfId="0" applyFont="1" applyBorder="1" applyAlignment="1">
      <alignment horizontal="center" vertical="center"/>
    </xf>
    <xf numFmtId="0" fontId="8" fillId="0" borderId="133" xfId="0" applyFont="1" applyBorder="1"/>
    <xf numFmtId="0" fontId="8" fillId="0" borderId="126" xfId="0" applyFont="1" applyBorder="1" applyAlignment="1">
      <alignment vertical="center"/>
    </xf>
    <xf numFmtId="164" fontId="8" fillId="0" borderId="134" xfId="0" applyNumberFormat="1" applyFont="1" applyBorder="1"/>
    <xf numFmtId="0" fontId="8" fillId="0" borderId="135" xfId="0" applyFont="1" applyBorder="1" applyAlignment="1">
      <alignment horizontal="center" vertical="center"/>
    </xf>
    <xf numFmtId="0" fontId="8" fillId="0" borderId="136" xfId="0" applyFont="1" applyBorder="1"/>
    <xf numFmtId="164" fontId="8" fillId="0" borderId="137" xfId="0" applyNumberFormat="1" applyFont="1" applyBorder="1"/>
    <xf numFmtId="0" fontId="8" fillId="0" borderId="138" xfId="0" applyFont="1" applyBorder="1" applyAlignment="1">
      <alignment horizontal="center" vertical="center"/>
    </xf>
    <xf numFmtId="0" fontId="8" fillId="0" borderId="89" xfId="0" applyFont="1" applyBorder="1"/>
    <xf numFmtId="0" fontId="8" fillId="0" borderId="139" xfId="0" applyFont="1" applyBorder="1" applyAlignment="1">
      <alignment vertical="center"/>
    </xf>
    <xf numFmtId="164" fontId="8" fillId="0" borderId="140" xfId="0" applyNumberFormat="1" applyFont="1" applyBorder="1"/>
    <xf numFmtId="0" fontId="8" fillId="0" borderId="141" xfId="0" applyFont="1" applyBorder="1" applyAlignment="1">
      <alignment horizontal="center" vertical="center"/>
    </xf>
    <xf numFmtId="0" fontId="8" fillId="0" borderId="142" xfId="0" applyFont="1" applyBorder="1"/>
    <xf numFmtId="164" fontId="8" fillId="0" borderId="62" xfId="0" applyNumberFormat="1" applyFont="1" applyBorder="1"/>
    <xf numFmtId="0" fontId="8" fillId="0" borderId="143" xfId="0" applyFont="1" applyBorder="1" applyAlignment="1">
      <alignment vertical="center"/>
    </xf>
    <xf numFmtId="164" fontId="8" fillId="0" borderId="140" xfId="0" applyNumberFormat="1" applyFont="1" applyBorder="1" applyAlignment="1">
      <alignment vertical="center"/>
    </xf>
    <xf numFmtId="0" fontId="8" fillId="0" borderId="141" xfId="0" applyFont="1" applyBorder="1" applyAlignment="1">
      <alignment vertical="center"/>
    </xf>
    <xf numFmtId="0" fontId="8" fillId="0" borderId="142" xfId="0" applyFont="1" applyBorder="1" applyAlignment="1">
      <alignment vertical="center"/>
    </xf>
    <xf numFmtId="164" fontId="8" fillId="0" borderId="62" xfId="0" applyNumberFormat="1" applyFont="1" applyBorder="1" applyAlignment="1">
      <alignment vertical="center"/>
    </xf>
    <xf numFmtId="0" fontId="8" fillId="0" borderId="138" xfId="0" applyFont="1" applyBorder="1" applyAlignment="1">
      <alignment vertical="center"/>
    </xf>
    <xf numFmtId="0" fontId="8" fillId="0" borderId="111" xfId="0" applyFont="1" applyBorder="1"/>
    <xf numFmtId="0" fontId="8" fillId="0" borderId="89" xfId="0" applyFont="1" applyBorder="1" applyAlignment="1">
      <alignment vertical="center"/>
    </xf>
    <xf numFmtId="0" fontId="8" fillId="0" borderId="144" xfId="0" applyFont="1" applyBorder="1" applyAlignment="1">
      <alignment vertical="center"/>
    </xf>
    <xf numFmtId="0" fontId="8" fillId="0" borderId="145" xfId="0" applyFont="1" applyBorder="1" applyAlignment="1">
      <alignment vertical="center"/>
    </xf>
    <xf numFmtId="0" fontId="8" fillId="0" borderId="146" xfId="0" applyFont="1" applyBorder="1" applyAlignment="1">
      <alignment vertical="center"/>
    </xf>
    <xf numFmtId="164" fontId="8" fillId="0" borderId="147" xfId="0" applyNumberFormat="1" applyFont="1" applyBorder="1" applyAlignment="1">
      <alignment vertical="center"/>
    </xf>
    <xf numFmtId="0" fontId="8" fillId="0" borderId="148" xfId="0" applyFont="1" applyBorder="1" applyAlignment="1">
      <alignment vertical="center"/>
    </xf>
    <xf numFmtId="0" fontId="8" fillId="0" borderId="149" xfId="0" applyFont="1" applyBorder="1" applyAlignment="1">
      <alignment vertical="center"/>
    </xf>
    <xf numFmtId="164" fontId="8" fillId="0" borderId="150" xfId="0" applyNumberFormat="1" applyFont="1" applyBorder="1" applyAlignment="1">
      <alignment vertical="center"/>
    </xf>
    <xf numFmtId="0" fontId="8" fillId="0" borderId="54" xfId="0" applyFont="1" applyBorder="1" applyAlignment="1">
      <alignment vertical="center"/>
    </xf>
    <xf numFmtId="0" fontId="8" fillId="0" borderId="52" xfId="0" applyFont="1" applyBorder="1" applyAlignment="1">
      <alignment vertical="center"/>
    </xf>
    <xf numFmtId="3" fontId="13" fillId="0" borderId="151" xfId="0" applyNumberFormat="1" applyFont="1" applyBorder="1" applyAlignment="1">
      <alignment horizontal="center" vertical="center"/>
    </xf>
    <xf numFmtId="0" fontId="8" fillId="0" borderId="152" xfId="0" applyFont="1" applyBorder="1" applyAlignment="1">
      <alignment vertical="center"/>
    </xf>
    <xf numFmtId="0" fontId="8" fillId="0" borderId="153" xfId="0" applyFont="1" applyBorder="1" applyAlignment="1">
      <alignment vertical="center"/>
    </xf>
    <xf numFmtId="0" fontId="78" fillId="0" borderId="114" xfId="0" applyFont="1" applyBorder="1" applyAlignment="1">
      <alignment horizontal="left" vertical="center"/>
    </xf>
    <xf numFmtId="0" fontId="13" fillId="0" borderId="115" xfId="0" applyFont="1" applyBorder="1" applyAlignment="1">
      <alignment vertical="center"/>
    </xf>
    <xf numFmtId="0" fontId="10" fillId="0" borderId="57" xfId="0" applyFont="1" applyBorder="1" applyAlignment="1">
      <alignment horizontal="center" vertical="center" textRotation="90"/>
    </xf>
    <xf numFmtId="0" fontId="10" fillId="0" borderId="25" xfId="0" applyFont="1" applyBorder="1" applyAlignment="1">
      <alignment horizontal="center" vertical="center" textRotation="90"/>
    </xf>
    <xf numFmtId="0" fontId="10" fillId="0" borderId="36"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0" xfId="0" applyFont="1" applyAlignment="1">
      <alignment horizontal="right"/>
    </xf>
    <xf numFmtId="20" fontId="13" fillId="0" borderId="28" xfId="0" applyNumberFormat="1" applyFont="1" applyBorder="1" applyAlignment="1">
      <alignment horizontal="center"/>
    </xf>
    <xf numFmtId="20" fontId="80" fillId="0" borderId="0" xfId="0" applyNumberFormat="1" applyFont="1" applyAlignment="1">
      <alignment horizontal="center" vertical="top"/>
    </xf>
    <xf numFmtId="20" fontId="80" fillId="0" borderId="0" xfId="0" applyNumberFormat="1" applyFont="1" applyAlignment="1">
      <alignment vertical="top"/>
    </xf>
    <xf numFmtId="0" fontId="8" fillId="0" borderId="0" xfId="0" applyFont="1" applyAlignment="1">
      <alignment vertical="center" wrapText="1"/>
    </xf>
    <xf numFmtId="0" fontId="10" fillId="0" borderId="163" xfId="0" applyFont="1" applyBorder="1" applyAlignment="1">
      <alignment horizontal="center" vertical="center"/>
    </xf>
    <xf numFmtId="0" fontId="10" fillId="0" borderId="157" xfId="0" applyFont="1" applyBorder="1" applyAlignment="1">
      <alignment horizontal="center" vertical="center"/>
    </xf>
    <xf numFmtId="0" fontId="10" fillId="0" borderId="164" xfId="0" applyFont="1" applyBorder="1" applyAlignment="1">
      <alignment horizontal="center" vertical="center"/>
    </xf>
    <xf numFmtId="0" fontId="35" fillId="0" borderId="99" xfId="0" applyFont="1" applyBorder="1" applyAlignment="1">
      <alignment horizontal="center" vertical="center"/>
    </xf>
    <xf numFmtId="0" fontId="35" fillId="0" borderId="165" xfId="0" applyFont="1" applyBorder="1" applyAlignment="1">
      <alignment vertical="center"/>
    </xf>
    <xf numFmtId="0" fontId="35" fillId="0" borderId="166" xfId="0" applyFont="1" applyBorder="1" applyAlignment="1">
      <alignment vertical="center"/>
    </xf>
    <xf numFmtId="164" fontId="35" fillId="0" borderId="167" xfId="0" applyNumberFormat="1" applyFont="1" applyBorder="1" applyAlignment="1">
      <alignment vertical="center"/>
    </xf>
    <xf numFmtId="0" fontId="35" fillId="0" borderId="160" xfId="0" applyFont="1" applyBorder="1" applyAlignment="1">
      <alignment horizontal="center" vertical="center"/>
    </xf>
    <xf numFmtId="164" fontId="8" fillId="0" borderId="0" xfId="0" applyNumberFormat="1" applyFont="1" applyAlignment="1">
      <alignment vertical="center"/>
    </xf>
    <xf numFmtId="0" fontId="35" fillId="0" borderId="39" xfId="0" applyFont="1" applyBorder="1" applyAlignment="1">
      <alignment vertical="center"/>
    </xf>
    <xf numFmtId="164" fontId="35" fillId="0" borderId="168" xfId="0" applyNumberFormat="1" applyFont="1" applyBorder="1" applyAlignment="1">
      <alignment vertical="center"/>
    </xf>
    <xf numFmtId="0" fontId="35" fillId="0" borderId="169" xfId="0" applyFont="1" applyBorder="1" applyAlignment="1">
      <alignment horizontal="center" vertical="center"/>
    </xf>
    <xf numFmtId="164" fontId="35" fillId="0" borderId="166" xfId="0" applyNumberFormat="1" applyFont="1" applyBorder="1" applyAlignment="1">
      <alignment vertical="center"/>
    </xf>
    <xf numFmtId="0" fontId="8" fillId="0" borderId="169" xfId="0" applyFont="1" applyBorder="1" applyAlignment="1">
      <alignment horizontal="center" vertical="center"/>
    </xf>
    <xf numFmtId="0" fontId="8" fillId="0" borderId="39" xfId="0" applyFont="1" applyBorder="1" applyAlignment="1">
      <alignment vertical="center"/>
    </xf>
    <xf numFmtId="164" fontId="8" fillId="0" borderId="166" xfId="0" applyNumberFormat="1" applyFont="1" applyBorder="1" applyAlignment="1">
      <alignment vertical="center"/>
    </xf>
    <xf numFmtId="164" fontId="8" fillId="0" borderId="168" xfId="0" applyNumberFormat="1" applyFont="1" applyBorder="1" applyAlignment="1">
      <alignment vertical="center"/>
    </xf>
    <xf numFmtId="0" fontId="8" fillId="0" borderId="169" xfId="0" applyFont="1" applyBorder="1" applyAlignment="1">
      <alignment vertical="center"/>
    </xf>
    <xf numFmtId="0" fontId="8" fillId="0" borderId="162" xfId="0" applyFont="1" applyBorder="1" applyAlignment="1">
      <alignment vertical="center"/>
    </xf>
    <xf numFmtId="0" fontId="8" fillId="0" borderId="170" xfId="0" applyFont="1" applyBorder="1" applyAlignment="1">
      <alignment vertical="center"/>
    </xf>
    <xf numFmtId="164" fontId="8" fillId="0" borderId="171" xfId="0" applyNumberFormat="1" applyFont="1" applyBorder="1" applyAlignment="1">
      <alignment vertical="center"/>
    </xf>
    <xf numFmtId="0" fontId="8" fillId="0" borderId="172" xfId="0" applyFont="1" applyBorder="1" applyAlignment="1">
      <alignment vertical="center"/>
    </xf>
    <xf numFmtId="0" fontId="8" fillId="0" borderId="173" xfId="0" applyFont="1" applyBorder="1" applyAlignment="1">
      <alignment vertical="center"/>
    </xf>
    <xf numFmtId="3" fontId="8" fillId="0" borderId="174" xfId="0" applyNumberFormat="1" applyFont="1" applyBorder="1" applyAlignment="1">
      <alignment vertical="center"/>
    </xf>
    <xf numFmtId="164" fontId="8" fillId="0" borderId="175" xfId="0" applyNumberFormat="1" applyFont="1" applyBorder="1" applyAlignment="1">
      <alignment vertical="center"/>
    </xf>
    <xf numFmtId="0" fontId="8" fillId="0" borderId="176" xfId="0" applyFont="1" applyBorder="1" applyAlignment="1">
      <alignment vertical="center"/>
    </xf>
    <xf numFmtId="0" fontId="8" fillId="0" borderId="177" xfId="0" applyFont="1" applyBorder="1" applyAlignment="1">
      <alignment vertical="center"/>
    </xf>
    <xf numFmtId="164" fontId="8" fillId="0" borderId="178" xfId="0" applyNumberFormat="1" applyFont="1" applyBorder="1" applyAlignment="1">
      <alignment vertical="center"/>
    </xf>
    <xf numFmtId="3" fontId="8" fillId="36" borderId="179" xfId="0" applyNumberFormat="1" applyFont="1" applyFill="1" applyBorder="1" applyAlignment="1">
      <alignment vertical="center"/>
    </xf>
    <xf numFmtId="0" fontId="8" fillId="0" borderId="180" xfId="0" applyFont="1" applyBorder="1" applyAlignment="1">
      <alignment vertical="center"/>
    </xf>
    <xf numFmtId="0" fontId="8" fillId="0" borderId="181" xfId="0" applyFont="1" applyBorder="1" applyAlignment="1">
      <alignment vertical="center"/>
    </xf>
    <xf numFmtId="3" fontId="8" fillId="0" borderId="0" xfId="0" applyNumberFormat="1" applyFont="1" applyAlignment="1">
      <alignment vertical="center"/>
    </xf>
    <xf numFmtId="0" fontId="81" fillId="0" borderId="0" xfId="0" applyFont="1"/>
    <xf numFmtId="0" fontId="8" fillId="0" borderId="56" xfId="0" applyFont="1" applyBorder="1" applyAlignment="1">
      <alignment horizontal="center" vertical="center"/>
    </xf>
    <xf numFmtId="0" fontId="8" fillId="0" borderId="186" xfId="0" applyFont="1" applyBorder="1" applyAlignment="1">
      <alignment horizontal="center" vertical="center"/>
    </xf>
    <xf numFmtId="0" fontId="41" fillId="0" borderId="28" xfId="0" applyFont="1" applyBorder="1" applyAlignment="1">
      <alignment horizontal="center" wrapText="1"/>
    </xf>
    <xf numFmtId="0" fontId="8" fillId="0" borderId="28" xfId="0" applyFont="1" applyBorder="1" applyAlignment="1">
      <alignment horizontal="center" vertical="center"/>
    </xf>
    <xf numFmtId="169" fontId="72" fillId="0" borderId="29" xfId="115" applyNumberFormat="1" applyFont="1" applyFill="1" applyBorder="1" applyAlignment="1">
      <alignment vertical="center" wrapText="1"/>
    </xf>
    <xf numFmtId="169" fontId="72" fillId="0" borderId="102" xfId="115" applyNumberFormat="1" applyFont="1" applyFill="1" applyBorder="1" applyAlignment="1">
      <alignment vertical="center" wrapText="1"/>
    </xf>
    <xf numFmtId="0" fontId="10" fillId="0" borderId="36" xfId="0" applyFont="1" applyBorder="1"/>
    <xf numFmtId="0" fontId="10" fillId="0" borderId="28" xfId="0" applyFont="1" applyBorder="1"/>
    <xf numFmtId="0" fontId="57" fillId="0" borderId="56" xfId="0" applyFont="1" applyBorder="1" applyAlignment="1">
      <alignment horizontal="center"/>
    </xf>
    <xf numFmtId="0" fontId="8" fillId="0" borderId="28" xfId="0" applyFont="1" applyBorder="1"/>
    <xf numFmtId="169" fontId="79" fillId="0" borderId="29" xfId="158" applyNumberFormat="1" applyFont="1" applyFill="1" applyBorder="1" applyAlignment="1">
      <alignment vertical="center" wrapText="1"/>
    </xf>
    <xf numFmtId="0" fontId="57" fillId="0" borderId="26" xfId="0" applyFont="1" applyBorder="1"/>
    <xf numFmtId="0" fontId="57" fillId="0" borderId="30" xfId="0" applyFont="1" applyBorder="1"/>
    <xf numFmtId="0" fontId="57" fillId="0" borderId="0" xfId="0" applyFont="1"/>
    <xf numFmtId="0" fontId="57" fillId="0" borderId="189" xfId="0" applyFont="1" applyBorder="1"/>
    <xf numFmtId="0" fontId="57" fillId="0" borderId="190" xfId="0" applyFont="1" applyBorder="1"/>
    <xf numFmtId="0" fontId="57" fillId="0" borderId="189" xfId="0" applyFont="1" applyBorder="1" applyAlignment="1">
      <alignment vertical="center"/>
    </xf>
    <xf numFmtId="0" fontId="57" fillId="0" borderId="190" xfId="0" applyFont="1" applyBorder="1" applyAlignment="1">
      <alignment vertical="center"/>
    </xf>
    <xf numFmtId="0" fontId="57" fillId="0" borderId="183" xfId="0" applyFont="1" applyBorder="1"/>
    <xf numFmtId="0" fontId="57" fillId="0" borderId="184" xfId="0" applyFont="1" applyBorder="1"/>
    <xf numFmtId="0" fontId="41" fillId="0" borderId="28" xfId="0" applyFont="1" applyBorder="1" applyAlignment="1">
      <alignment horizontal="center" vertical="center" wrapText="1"/>
    </xf>
    <xf numFmtId="0" fontId="41" fillId="0" borderId="28" xfId="0" applyFont="1" applyBorder="1" applyAlignment="1">
      <alignment vertical="center" wrapText="1"/>
    </xf>
    <xf numFmtId="0" fontId="41" fillId="0" borderId="28" xfId="0" applyFont="1" applyBorder="1" applyAlignment="1">
      <alignment vertical="center"/>
    </xf>
    <xf numFmtId="0" fontId="41" fillId="0" borderId="35" xfId="0" applyFont="1" applyBorder="1" applyAlignment="1">
      <alignment vertical="center" wrapText="1"/>
    </xf>
    <xf numFmtId="0" fontId="57" fillId="0" borderId="102" xfId="0" applyFont="1" applyBorder="1" applyAlignment="1">
      <alignment horizontal="center" wrapText="1"/>
    </xf>
    <xf numFmtId="1" fontId="8" fillId="0" borderId="0" xfId="0" applyNumberFormat="1" applyFont="1"/>
    <xf numFmtId="20" fontId="8" fillId="0" borderId="0" xfId="0" applyNumberFormat="1" applyFont="1" applyAlignment="1">
      <alignment vertical="center"/>
    </xf>
    <xf numFmtId="0" fontId="41" fillId="0" borderId="28" xfId="0" applyFont="1" applyBorder="1" applyAlignment="1">
      <alignment horizontal="left"/>
    </xf>
    <xf numFmtId="0" fontId="8" fillId="0" borderId="188" xfId="0" applyFont="1" applyBorder="1"/>
    <xf numFmtId="0" fontId="8" fillId="0" borderId="26" xfId="0" applyFont="1" applyBorder="1" applyAlignment="1">
      <alignment horizontal="center"/>
    </xf>
    <xf numFmtId="20" fontId="39" fillId="0" borderId="102" xfId="0" applyNumberFormat="1" applyFont="1" applyBorder="1" applyAlignment="1">
      <alignment horizontal="center"/>
    </xf>
    <xf numFmtId="20" fontId="39" fillId="0" borderId="30" xfId="0" applyNumberFormat="1" applyFont="1" applyBorder="1" applyAlignment="1">
      <alignment horizontal="center"/>
    </xf>
    <xf numFmtId="0" fontId="8" fillId="0" borderId="191" xfId="0" applyFont="1" applyBorder="1"/>
    <xf numFmtId="169" fontId="72" fillId="0" borderId="186" xfId="115" applyNumberFormat="1" applyFont="1" applyFill="1" applyBorder="1" applyAlignment="1">
      <alignment vertical="center" wrapText="1"/>
    </xf>
    <xf numFmtId="0" fontId="37" fillId="0" borderId="23" xfId="0" applyFont="1" applyBorder="1" applyAlignment="1">
      <alignment horizontal="center"/>
    </xf>
    <xf numFmtId="0" fontId="8" fillId="0" borderId="186" xfId="0" applyFont="1" applyBorder="1" applyAlignment="1">
      <alignment horizontal="center"/>
    </xf>
    <xf numFmtId="0" fontId="8" fillId="0" borderId="192" xfId="0" applyFont="1" applyBorder="1"/>
    <xf numFmtId="0" fontId="57" fillId="0" borderId="187" xfId="0" applyFont="1" applyBorder="1" applyAlignment="1">
      <alignment horizontal="center"/>
    </xf>
    <xf numFmtId="0" fontId="57" fillId="0" borderId="188" xfId="0" applyFont="1" applyBorder="1" applyAlignment="1">
      <alignment horizontal="center"/>
    </xf>
    <xf numFmtId="1" fontId="62" fillId="0" borderId="0" xfId="0" applyNumberFormat="1" applyFont="1" applyAlignment="1">
      <alignment horizontal="center"/>
    </xf>
    <xf numFmtId="0" fontId="57" fillId="0" borderId="32" xfId="0" applyFont="1" applyBorder="1" applyAlignment="1">
      <alignment horizontal="center" wrapText="1"/>
    </xf>
    <xf numFmtId="0" fontId="57" fillId="0" borderId="185" xfId="0" applyFont="1" applyBorder="1" applyAlignment="1">
      <alignment horizontal="center" wrapText="1"/>
    </xf>
    <xf numFmtId="0" fontId="14" fillId="0" borderId="58" xfId="0" applyFont="1" applyBorder="1" applyAlignment="1">
      <alignment horizontal="center" vertical="center" textRotation="90" wrapText="1"/>
    </xf>
    <xf numFmtId="0" fontId="14" fillId="0" borderId="29" xfId="0" applyFont="1" applyBorder="1" applyAlignment="1">
      <alignment horizontal="center" vertical="center" textRotation="90" wrapText="1"/>
    </xf>
    <xf numFmtId="1" fontId="62" fillId="0" borderId="183" xfId="0" applyNumberFormat="1" applyFont="1" applyBorder="1" applyAlignment="1">
      <alignment horizontal="center"/>
    </xf>
    <xf numFmtId="1" fontId="62" fillId="0" borderId="184" xfId="0" applyNumberFormat="1" applyFont="1" applyBorder="1" applyAlignment="1">
      <alignment horizontal="center"/>
    </xf>
    <xf numFmtId="0" fontId="10" fillId="0" borderId="154" xfId="0" applyFont="1" applyBorder="1" applyAlignment="1">
      <alignment horizontal="center" vertical="center" textRotation="90"/>
    </xf>
    <xf numFmtId="0" fontId="10" fillId="0" borderId="155" xfId="0" applyFont="1" applyBorder="1" applyAlignment="1">
      <alignment horizontal="center" vertical="center" textRotation="90"/>
    </xf>
    <xf numFmtId="0" fontId="10" fillId="0" borderId="57" xfId="0" applyFont="1" applyBorder="1" applyAlignment="1">
      <alignment horizontal="center" vertical="center" textRotation="90"/>
    </xf>
    <xf numFmtId="0" fontId="10" fillId="0" borderId="25" xfId="0" applyFont="1" applyBorder="1" applyAlignment="1">
      <alignment horizontal="center" vertical="center" textRotation="90"/>
    </xf>
    <xf numFmtId="0" fontId="10" fillId="0" borderId="59" xfId="0" applyFont="1" applyBorder="1" applyAlignment="1">
      <alignment horizontal="center" vertical="center" textRotation="90"/>
    </xf>
    <xf numFmtId="0" fontId="10" fillId="0" borderId="56" xfId="0" applyFont="1" applyBorder="1" applyAlignment="1">
      <alignment horizontal="center" vertical="center" textRotation="90"/>
    </xf>
    <xf numFmtId="0" fontId="68" fillId="0" borderId="36" xfId="0" applyFont="1" applyBorder="1" applyAlignment="1">
      <alignment horizontal="center" vertical="center" wrapText="1"/>
    </xf>
    <xf numFmtId="0" fontId="68" fillId="0" borderId="2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6" xfId="0" applyFont="1" applyBorder="1" applyAlignment="1">
      <alignment horizontal="center" wrapText="1"/>
    </xf>
    <xf numFmtId="0" fontId="10" fillId="0" borderId="28" xfId="0" applyFont="1" applyBorder="1" applyAlignment="1">
      <alignment horizontal="center" wrapText="1"/>
    </xf>
    <xf numFmtId="0" fontId="10" fillId="0" borderId="27" xfId="0" applyFont="1" applyBorder="1" applyAlignment="1">
      <alignment horizontal="center" vertical="center" wrapText="1"/>
    </xf>
    <xf numFmtId="0" fontId="10" fillId="0" borderId="35" xfId="0" applyFont="1" applyBorder="1" applyAlignment="1">
      <alignment horizontal="center" vertical="center" wrapText="1"/>
    </xf>
    <xf numFmtId="0" fontId="68" fillId="0" borderId="58" xfId="0" applyFont="1" applyBorder="1" applyAlignment="1">
      <alignment horizontal="center" vertical="center" wrapText="1"/>
    </xf>
    <xf numFmtId="0" fontId="68" fillId="0" borderId="29" xfId="0" applyFont="1" applyBorder="1" applyAlignment="1">
      <alignment horizontal="center" vertical="center" wrapText="1"/>
    </xf>
    <xf numFmtId="0" fontId="14" fillId="0" borderId="59" xfId="0" applyFont="1" applyBorder="1" applyAlignment="1">
      <alignment horizontal="center" vertical="center" textRotation="90" wrapText="1"/>
    </xf>
    <xf numFmtId="0" fontId="14" fillId="0" borderId="56" xfId="0" applyFont="1" applyBorder="1" applyAlignment="1">
      <alignment horizontal="center" vertical="center" textRotation="90" wrapText="1"/>
    </xf>
    <xf numFmtId="0" fontId="10" fillId="0" borderId="34" xfId="0" applyFont="1" applyBorder="1" applyAlignment="1">
      <alignment horizontal="center" vertical="center" textRotation="90"/>
    </xf>
    <xf numFmtId="0" fontId="10" fillId="0" borderId="33" xfId="0" applyFont="1" applyBorder="1" applyAlignment="1">
      <alignment horizontal="center" vertical="center" textRotation="90"/>
    </xf>
    <xf numFmtId="0" fontId="68" fillId="0" borderId="27" xfId="0" applyFont="1" applyBorder="1" applyAlignment="1">
      <alignment horizontal="center" vertical="center" wrapText="1"/>
    </xf>
    <xf numFmtId="0" fontId="68" fillId="0" borderId="35" xfId="0" applyFont="1" applyBorder="1" applyAlignment="1">
      <alignment horizontal="center" vertical="center" wrapText="1"/>
    </xf>
    <xf numFmtId="0" fontId="38" fillId="0" borderId="120" xfId="0" applyFont="1" applyBorder="1" applyAlignment="1">
      <alignment horizontal="center" vertical="center" wrapText="1"/>
    </xf>
    <xf numFmtId="0" fontId="38" fillId="0" borderId="121" xfId="0" applyFont="1" applyBorder="1" applyAlignment="1">
      <alignment horizontal="center" vertical="center" wrapText="1"/>
    </xf>
    <xf numFmtId="0" fontId="38" fillId="0" borderId="12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62" fillId="0" borderId="108" xfId="0" applyFont="1" applyBorder="1" applyAlignment="1">
      <alignment horizontal="center" vertical="center" wrapText="1"/>
    </xf>
    <xf numFmtId="0" fontId="62" fillId="0" borderId="84" xfId="0" applyFont="1" applyBorder="1" applyAlignment="1">
      <alignment horizontal="center" vertical="center" wrapText="1"/>
    </xf>
    <xf numFmtId="0" fontId="62" fillId="0" borderId="116" xfId="0" applyFont="1" applyBorder="1" applyAlignment="1">
      <alignment horizontal="center" vertical="center" wrapText="1"/>
    </xf>
    <xf numFmtId="0" fontId="15" fillId="0" borderId="109" xfId="0" applyFont="1" applyBorder="1" applyAlignment="1">
      <alignment horizontal="center" vertical="center"/>
    </xf>
    <xf numFmtId="0" fontId="15" fillId="0" borderId="112" xfId="0" applyFont="1" applyBorder="1" applyAlignment="1">
      <alignment horizontal="center" vertical="center"/>
    </xf>
    <xf numFmtId="20" fontId="37" fillId="0" borderId="110" xfId="0" applyNumberFormat="1" applyFont="1" applyBorder="1" applyAlignment="1">
      <alignment horizontal="center" vertical="top" wrapText="1"/>
    </xf>
    <xf numFmtId="20" fontId="37" fillId="0" borderId="113" xfId="0" applyNumberFormat="1" applyFont="1" applyBorder="1" applyAlignment="1">
      <alignment horizontal="center" vertical="top" wrapText="1"/>
    </xf>
    <xf numFmtId="0" fontId="13" fillId="0" borderId="117" xfId="0" applyFont="1" applyBorder="1" applyAlignment="1">
      <alignment horizontal="center" vertical="center"/>
    </xf>
    <xf numFmtId="0" fontId="13" fillId="0" borderId="118"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13"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68" fontId="36" fillId="0" borderId="43" xfId="0" applyNumberFormat="1" applyFont="1" applyBorder="1" applyAlignment="1">
      <alignment horizontal="center" vertical="center"/>
    </xf>
    <xf numFmtId="168" fontId="36" fillId="0" borderId="44" xfId="0" applyNumberFormat="1" applyFont="1" applyBorder="1" applyAlignment="1">
      <alignment horizontal="center" vertical="center"/>
    </xf>
    <xf numFmtId="168" fontId="36" fillId="0" borderId="51" xfId="0" applyNumberFormat="1" applyFont="1" applyBorder="1" applyAlignment="1">
      <alignment horizontal="center" vertical="center"/>
    </xf>
    <xf numFmtId="0" fontId="41" fillId="0" borderId="123" xfId="0" applyFont="1" applyBorder="1" applyAlignment="1">
      <alignment horizontal="center" vertical="center" wrapText="1"/>
    </xf>
    <xf numFmtId="0" fontId="41" fillId="0" borderId="127" xfId="0" applyFont="1" applyBorder="1" applyAlignment="1">
      <alignment horizontal="center" vertical="center" wrapText="1"/>
    </xf>
    <xf numFmtId="0" fontId="13" fillId="0" borderId="124" xfId="0" applyFont="1" applyBorder="1" applyAlignment="1">
      <alignment horizontal="center" vertical="center"/>
    </xf>
    <xf numFmtId="0" fontId="13" fillId="0" borderId="128" xfId="0" applyFont="1" applyBorder="1" applyAlignment="1">
      <alignment horizontal="center" vertical="center"/>
    </xf>
    <xf numFmtId="0" fontId="41" fillId="0" borderId="125" xfId="0" applyFont="1" applyBorder="1" applyAlignment="1">
      <alignment horizontal="center" vertical="center" wrapText="1"/>
    </xf>
    <xf numFmtId="0" fontId="41" fillId="0" borderId="129" xfId="0" applyFont="1" applyBorder="1" applyAlignment="1">
      <alignment horizontal="center" vertical="center" wrapText="1"/>
    </xf>
    <xf numFmtId="0" fontId="41" fillId="0" borderId="126" xfId="0" applyFont="1" applyBorder="1" applyAlignment="1">
      <alignment horizontal="center" vertical="center" wrapText="1"/>
    </xf>
    <xf numFmtId="0" fontId="41" fillId="0" borderId="130" xfId="0" applyFont="1" applyBorder="1" applyAlignment="1">
      <alignment horizontal="center" vertical="center" wrapText="1"/>
    </xf>
    <xf numFmtId="0" fontId="13" fillId="0" borderId="85" xfId="0" applyFont="1" applyBorder="1" applyAlignment="1">
      <alignment horizontal="center" vertical="center"/>
    </xf>
    <xf numFmtId="0" fontId="14" fillId="0" borderId="38" xfId="0" applyFont="1" applyBorder="1" applyAlignment="1">
      <alignment horizontal="center" vertical="center"/>
    </xf>
    <xf numFmtId="0" fontId="41" fillId="0" borderId="91" xfId="0" applyFont="1" applyBorder="1" applyAlignment="1">
      <alignment horizontal="center" vertical="center" wrapText="1"/>
    </xf>
    <xf numFmtId="0" fontId="41" fillId="0" borderId="131" xfId="0" applyFont="1" applyBorder="1" applyAlignment="1">
      <alignment horizontal="center" vertical="center" wrapText="1"/>
    </xf>
    <xf numFmtId="168" fontId="36" fillId="0" borderId="43" xfId="100" applyNumberFormat="1" applyFont="1" applyBorder="1" applyAlignment="1">
      <alignment horizontal="center"/>
    </xf>
    <xf numFmtId="168" fontId="36" fillId="0" borderId="44" xfId="100" applyNumberFormat="1" applyFont="1" applyBorder="1" applyAlignment="1">
      <alignment horizontal="center"/>
    </xf>
    <xf numFmtId="168" fontId="36" fillId="0" borderId="51" xfId="100" applyNumberFormat="1" applyFont="1" applyBorder="1" applyAlignment="1">
      <alignment horizontal="center"/>
    </xf>
    <xf numFmtId="0" fontId="13" fillId="0" borderId="64" xfId="100" applyFont="1" applyBorder="1" applyAlignment="1">
      <alignment horizontal="center" vertical="center"/>
    </xf>
    <xf numFmtId="0" fontId="8" fillId="0" borderId="65" xfId="100" applyBorder="1" applyAlignment="1">
      <alignment horizontal="center" vertical="center"/>
    </xf>
    <xf numFmtId="0" fontId="8" fillId="0" borderId="66" xfId="100" applyBorder="1" applyAlignment="1">
      <alignment horizontal="center" vertical="center"/>
    </xf>
    <xf numFmtId="0" fontId="16" fillId="0" borderId="1" xfId="100" applyFont="1" applyBorder="1" applyAlignment="1">
      <alignment horizontal="center" vertical="center"/>
    </xf>
    <xf numFmtId="0" fontId="17" fillId="0" borderId="2" xfId="100" applyFont="1" applyBorder="1" applyAlignment="1">
      <alignment horizontal="center" vertical="center"/>
    </xf>
    <xf numFmtId="0" fontId="38" fillId="0" borderId="4" xfId="100" applyFont="1" applyBorder="1" applyAlignment="1">
      <alignment horizontal="center" vertical="center" wrapText="1"/>
    </xf>
    <xf numFmtId="0" fontId="38" fillId="0" borderId="5" xfId="100" applyFont="1" applyBorder="1" applyAlignment="1">
      <alignment horizontal="center" vertical="center" wrapText="1"/>
    </xf>
    <xf numFmtId="0" fontId="15" fillId="0" borderId="4" xfId="100" applyFont="1" applyBorder="1" applyAlignment="1">
      <alignment horizontal="center" vertical="center" wrapText="1"/>
    </xf>
    <xf numFmtId="0" fontId="8" fillId="0" borderId="5" xfId="100" applyBorder="1" applyAlignment="1">
      <alignment horizontal="center" vertical="center" wrapText="1"/>
    </xf>
    <xf numFmtId="0" fontId="8" fillId="0" borderId="6" xfId="100" applyBorder="1" applyAlignment="1">
      <alignment horizontal="center" vertical="center" wrapText="1"/>
    </xf>
    <xf numFmtId="0" fontId="10" fillId="0" borderId="7" xfId="100" applyFont="1" applyBorder="1" applyAlignment="1">
      <alignment horizontal="center" vertical="center" wrapText="1"/>
    </xf>
    <xf numFmtId="0" fontId="10" fillId="0" borderId="8" xfId="100" applyFont="1" applyBorder="1" applyAlignment="1">
      <alignment horizontal="center" vertical="center" wrapText="1"/>
    </xf>
    <xf numFmtId="0" fontId="13" fillId="0" borderId="11" xfId="100" applyFont="1" applyBorder="1" applyAlignment="1">
      <alignment horizontal="center" vertical="center"/>
    </xf>
    <xf numFmtId="0" fontId="14" fillId="0" borderId="12" xfId="100" applyFont="1" applyBorder="1" applyAlignment="1">
      <alignment horizontal="center" vertical="center"/>
    </xf>
    <xf numFmtId="0" fontId="13" fillId="0" borderId="9" xfId="100" applyFont="1" applyBorder="1" applyAlignment="1">
      <alignment horizontal="center" vertical="center"/>
    </xf>
    <xf numFmtId="0" fontId="14" fillId="0" borderId="10" xfId="100" applyFont="1" applyBorder="1" applyAlignment="1">
      <alignment horizontal="center" vertical="center"/>
    </xf>
    <xf numFmtId="0" fontId="62" fillId="0" borderId="85" xfId="100" applyFont="1" applyBorder="1" applyAlignment="1">
      <alignment horizontal="center" wrapText="1"/>
    </xf>
    <xf numFmtId="0" fontId="62" fillId="0" borderId="38" xfId="100" applyFont="1" applyBorder="1" applyAlignment="1">
      <alignment horizontal="center" wrapText="1"/>
    </xf>
    <xf numFmtId="0" fontId="62" fillId="0" borderId="60" xfId="100" applyFont="1" applyBorder="1" applyAlignment="1">
      <alignment horizontal="center" wrapText="1"/>
    </xf>
    <xf numFmtId="0" fontId="62" fillId="0" borderId="61" xfId="100" applyFont="1" applyBorder="1" applyAlignment="1">
      <alignment horizontal="center" wrapText="1"/>
    </xf>
    <xf numFmtId="0" fontId="8" fillId="0" borderId="4" xfId="100" applyBorder="1" applyAlignment="1">
      <alignment horizontal="center" vertical="center" wrapText="1"/>
    </xf>
    <xf numFmtId="0" fontId="10" fillId="0" borderId="40" xfId="100" applyFont="1" applyBorder="1" applyAlignment="1">
      <alignment horizontal="center" vertical="center" wrapText="1"/>
    </xf>
    <xf numFmtId="0" fontId="10" fillId="0" borderId="41" xfId="100" applyFont="1" applyBorder="1" applyAlignment="1">
      <alignment horizontal="center" vertical="center" wrapText="1"/>
    </xf>
    <xf numFmtId="0" fontId="13" fillId="0" borderId="85" xfId="100" applyFont="1" applyBorder="1" applyAlignment="1">
      <alignment horizontal="center" vertical="center"/>
    </xf>
    <xf numFmtId="0" fontId="14" fillId="0" borderId="38" xfId="100" applyFont="1" applyBorder="1" applyAlignment="1">
      <alignment horizontal="center" vertical="center"/>
    </xf>
    <xf numFmtId="0" fontId="13"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3" fillId="0" borderId="156" xfId="0" applyFont="1" applyBorder="1" applyAlignment="1">
      <alignment horizontal="center" vertical="center"/>
    </xf>
    <xf numFmtId="0" fontId="8" fillId="0" borderId="5" xfId="0" applyFont="1" applyBorder="1" applyAlignment="1">
      <alignment horizontal="center" vertical="center"/>
    </xf>
    <xf numFmtId="0" fontId="8" fillId="0" borderId="157" xfId="0" applyFont="1" applyBorder="1" applyAlignment="1">
      <alignment horizontal="center" vertical="center"/>
    </xf>
    <xf numFmtId="0" fontId="36" fillId="0" borderId="158" xfId="0" applyFont="1" applyBorder="1" applyAlignment="1">
      <alignment horizontal="center" vertical="center" wrapText="1"/>
    </xf>
    <xf numFmtId="0" fontId="38" fillId="0" borderId="81" xfId="0" applyFont="1" applyBorder="1" applyAlignment="1">
      <alignment vertical="center" wrapText="1"/>
    </xf>
    <xf numFmtId="0" fontId="38" fillId="0" borderId="159" xfId="0" applyFont="1" applyBorder="1" applyAlignment="1">
      <alignment vertical="center" wrapText="1"/>
    </xf>
    <xf numFmtId="0" fontId="36" fillId="0" borderId="156" xfId="0" applyFont="1" applyBorder="1" applyAlignment="1">
      <alignment horizontal="center" vertical="center" wrapText="1"/>
    </xf>
    <xf numFmtId="0" fontId="38" fillId="0" borderId="157" xfId="0" applyFont="1" applyBorder="1" applyAlignment="1">
      <alignment horizontal="center" vertical="center" wrapText="1"/>
    </xf>
    <xf numFmtId="0" fontId="14" fillId="0" borderId="161" xfId="0" applyFont="1" applyBorder="1" applyAlignment="1">
      <alignment horizontal="center" vertical="center"/>
    </xf>
    <xf numFmtId="3" fontId="13" fillId="0" borderId="182" xfId="0" applyNumberFormat="1" applyFont="1" applyBorder="1" applyAlignment="1">
      <alignment horizontal="center" vertical="center"/>
    </xf>
    <xf numFmtId="3" fontId="13" fillId="0" borderId="161" xfId="0" applyNumberFormat="1" applyFont="1" applyBorder="1" applyAlignment="1">
      <alignment horizontal="center" vertical="center"/>
    </xf>
    <xf numFmtId="3" fontId="16" fillId="0" borderId="156"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157" xfId="0" applyFont="1" applyBorder="1" applyAlignment="1">
      <alignment horizontal="center" vertical="center"/>
    </xf>
    <xf numFmtId="3" fontId="13" fillId="0" borderId="0" xfId="0" applyNumberFormat="1" applyFont="1" applyAlignment="1">
      <alignment vertical="center"/>
    </xf>
    <xf numFmtId="0" fontId="8" fillId="0" borderId="0" xfId="0" applyFont="1" applyAlignment="1">
      <alignment vertical="center"/>
    </xf>
    <xf numFmtId="0" fontId="10" fillId="0" borderId="160" xfId="0" applyFont="1" applyBorder="1" applyAlignment="1">
      <alignment horizontal="center" vertical="center" wrapText="1"/>
    </xf>
    <xf numFmtId="0" fontId="10" fillId="0" borderId="162" xfId="0" applyFont="1" applyBorder="1" applyAlignment="1">
      <alignment horizontal="center" vertical="center" wrapText="1"/>
    </xf>
    <xf numFmtId="0" fontId="59" fillId="0" borderId="43" xfId="0" applyFont="1" applyBorder="1" applyAlignment="1">
      <alignment horizontal="center" vertical="center" textRotation="90" wrapText="1"/>
    </xf>
    <xf numFmtId="0" fontId="59" fillId="0" borderId="75" xfId="0" applyFont="1" applyBorder="1" applyAlignment="1">
      <alignment horizontal="center" vertical="center" textRotation="90" wrapText="1"/>
    </xf>
    <xf numFmtId="0" fontId="76" fillId="0" borderId="0" xfId="0" applyFont="1" applyAlignment="1">
      <alignment horizontal="center" vertical="center"/>
    </xf>
    <xf numFmtId="0" fontId="59" fillId="0" borderId="43" xfId="0" applyFont="1" applyBorder="1" applyAlignment="1">
      <alignment horizontal="center" vertical="center" textRotation="90"/>
    </xf>
    <xf numFmtId="0" fontId="59" fillId="0" borderId="75" xfId="0" applyFont="1" applyBorder="1" applyAlignment="1">
      <alignment horizontal="center" vertical="center" textRotation="90"/>
    </xf>
  </cellXfs>
  <cellStyles count="246">
    <cellStyle name="20% - Colore 1" xfId="60" builtinId="30" customBuiltin="1"/>
    <cellStyle name="20% - Colore 1 2" xfId="1" xr:uid="{00000000-0005-0000-0000-000001000000}"/>
    <cellStyle name="20% - Colore 1 2 2" xfId="176" xr:uid="{00000000-0005-0000-0000-000002000000}"/>
    <cellStyle name="20% - Colore 1 3" xfId="101" xr:uid="{00000000-0005-0000-0000-000003000000}"/>
    <cellStyle name="20% - Colore 1 3 2" xfId="144" xr:uid="{00000000-0005-0000-0000-000004000000}"/>
    <cellStyle name="20% - Colore 1 3 3" xfId="230" xr:uid="{00000000-0005-0000-0000-000005000000}"/>
    <cellStyle name="20% - Colore 1 4" xfId="86" xr:uid="{00000000-0005-0000-0000-000006000000}"/>
    <cellStyle name="20% - Colore 1 4 2" xfId="130" xr:uid="{00000000-0005-0000-0000-000007000000}"/>
    <cellStyle name="20% - Colore 1 4 3" xfId="216" xr:uid="{00000000-0005-0000-0000-000008000000}"/>
    <cellStyle name="20% - Colore 1 5" xfId="116" xr:uid="{00000000-0005-0000-0000-000009000000}"/>
    <cellStyle name="20% - Colore 1 6" xfId="160" xr:uid="{00000000-0005-0000-0000-00000A000000}"/>
    <cellStyle name="20% - Colore 1 7" xfId="190" xr:uid="{00000000-0005-0000-0000-00000B000000}"/>
    <cellStyle name="20% - Colore 1 8" xfId="202" xr:uid="{00000000-0005-0000-0000-00000C000000}"/>
    <cellStyle name="20% - Colore 2" xfId="64" builtinId="34" customBuiltin="1"/>
    <cellStyle name="20% - Colore 2 2" xfId="2" xr:uid="{00000000-0005-0000-0000-00000E000000}"/>
    <cellStyle name="20% - Colore 2 2 2" xfId="178" xr:uid="{00000000-0005-0000-0000-00000F000000}"/>
    <cellStyle name="20% - Colore 2 3" xfId="102" xr:uid="{00000000-0005-0000-0000-000010000000}"/>
    <cellStyle name="20% - Colore 2 3 2" xfId="145" xr:uid="{00000000-0005-0000-0000-000011000000}"/>
    <cellStyle name="20% - Colore 2 3 3" xfId="231" xr:uid="{00000000-0005-0000-0000-000012000000}"/>
    <cellStyle name="20% - Colore 2 4" xfId="88" xr:uid="{00000000-0005-0000-0000-000013000000}"/>
    <cellStyle name="20% - Colore 2 4 2" xfId="132" xr:uid="{00000000-0005-0000-0000-000014000000}"/>
    <cellStyle name="20% - Colore 2 4 3" xfId="218" xr:uid="{00000000-0005-0000-0000-000015000000}"/>
    <cellStyle name="20% - Colore 2 5" xfId="118" xr:uid="{00000000-0005-0000-0000-000016000000}"/>
    <cellStyle name="20% - Colore 2 6" xfId="161" xr:uid="{00000000-0005-0000-0000-000017000000}"/>
    <cellStyle name="20% - Colore 2 7" xfId="192" xr:uid="{00000000-0005-0000-0000-000018000000}"/>
    <cellStyle name="20% - Colore 2 8" xfId="204" xr:uid="{00000000-0005-0000-0000-000019000000}"/>
    <cellStyle name="20% - Colore 3" xfId="68" builtinId="38" customBuiltin="1"/>
    <cellStyle name="20% - Colore 3 2" xfId="3" xr:uid="{00000000-0005-0000-0000-00001B000000}"/>
    <cellStyle name="20% - Colore 3 2 2" xfId="180" xr:uid="{00000000-0005-0000-0000-00001C000000}"/>
    <cellStyle name="20% - Colore 3 3" xfId="103" xr:uid="{00000000-0005-0000-0000-00001D000000}"/>
    <cellStyle name="20% - Colore 3 3 2" xfId="146" xr:uid="{00000000-0005-0000-0000-00001E000000}"/>
    <cellStyle name="20% - Colore 3 3 3" xfId="232" xr:uid="{00000000-0005-0000-0000-00001F000000}"/>
    <cellStyle name="20% - Colore 3 4" xfId="90" xr:uid="{00000000-0005-0000-0000-000020000000}"/>
    <cellStyle name="20% - Colore 3 4 2" xfId="134" xr:uid="{00000000-0005-0000-0000-000021000000}"/>
    <cellStyle name="20% - Colore 3 4 3" xfId="220" xr:uid="{00000000-0005-0000-0000-000022000000}"/>
    <cellStyle name="20% - Colore 3 5" xfId="120" xr:uid="{00000000-0005-0000-0000-000023000000}"/>
    <cellStyle name="20% - Colore 3 6" xfId="162" xr:uid="{00000000-0005-0000-0000-000024000000}"/>
    <cellStyle name="20% - Colore 3 7" xfId="194" xr:uid="{00000000-0005-0000-0000-000025000000}"/>
    <cellStyle name="20% - Colore 3 8" xfId="206" xr:uid="{00000000-0005-0000-0000-000026000000}"/>
    <cellStyle name="20% - Colore 4" xfId="72" builtinId="42" customBuiltin="1"/>
    <cellStyle name="20% - Colore 4 2" xfId="4" xr:uid="{00000000-0005-0000-0000-000028000000}"/>
    <cellStyle name="20% - Colore 4 2 2" xfId="182" xr:uid="{00000000-0005-0000-0000-000029000000}"/>
    <cellStyle name="20% - Colore 4 3" xfId="104" xr:uid="{00000000-0005-0000-0000-00002A000000}"/>
    <cellStyle name="20% - Colore 4 3 2" xfId="147" xr:uid="{00000000-0005-0000-0000-00002B000000}"/>
    <cellStyle name="20% - Colore 4 3 3" xfId="233" xr:uid="{00000000-0005-0000-0000-00002C000000}"/>
    <cellStyle name="20% - Colore 4 4" xfId="92" xr:uid="{00000000-0005-0000-0000-00002D000000}"/>
    <cellStyle name="20% - Colore 4 4 2" xfId="136" xr:uid="{00000000-0005-0000-0000-00002E000000}"/>
    <cellStyle name="20% - Colore 4 4 3" xfId="222" xr:uid="{00000000-0005-0000-0000-00002F000000}"/>
    <cellStyle name="20% - Colore 4 5" xfId="122" xr:uid="{00000000-0005-0000-0000-000030000000}"/>
    <cellStyle name="20% - Colore 4 6" xfId="163" xr:uid="{00000000-0005-0000-0000-000031000000}"/>
    <cellStyle name="20% - Colore 4 7" xfId="196" xr:uid="{00000000-0005-0000-0000-000032000000}"/>
    <cellStyle name="20% - Colore 4 8" xfId="208" xr:uid="{00000000-0005-0000-0000-000033000000}"/>
    <cellStyle name="20% - Colore 5" xfId="76" builtinId="46" customBuiltin="1"/>
    <cellStyle name="20% - Colore 5 2" xfId="5" xr:uid="{00000000-0005-0000-0000-000035000000}"/>
    <cellStyle name="20% - Colore 5 2 2" xfId="184" xr:uid="{00000000-0005-0000-0000-000036000000}"/>
    <cellStyle name="20% - Colore 5 3" xfId="105" xr:uid="{00000000-0005-0000-0000-000037000000}"/>
    <cellStyle name="20% - Colore 5 3 2" xfId="148" xr:uid="{00000000-0005-0000-0000-000038000000}"/>
    <cellStyle name="20% - Colore 5 3 3" xfId="234" xr:uid="{00000000-0005-0000-0000-000039000000}"/>
    <cellStyle name="20% - Colore 5 4" xfId="94" xr:uid="{00000000-0005-0000-0000-00003A000000}"/>
    <cellStyle name="20% - Colore 5 4 2" xfId="138" xr:uid="{00000000-0005-0000-0000-00003B000000}"/>
    <cellStyle name="20% - Colore 5 4 3" xfId="224" xr:uid="{00000000-0005-0000-0000-00003C000000}"/>
    <cellStyle name="20% - Colore 5 5" xfId="124" xr:uid="{00000000-0005-0000-0000-00003D000000}"/>
    <cellStyle name="20% - Colore 5 6" xfId="164" xr:uid="{00000000-0005-0000-0000-00003E000000}"/>
    <cellStyle name="20% - Colore 5 7" xfId="198" xr:uid="{00000000-0005-0000-0000-00003F000000}"/>
    <cellStyle name="20% - Colore 5 8" xfId="210" xr:uid="{00000000-0005-0000-0000-000040000000}"/>
    <cellStyle name="20% - Colore 6" xfId="80" builtinId="50" customBuiltin="1"/>
    <cellStyle name="20% - Colore 6 2" xfId="6" xr:uid="{00000000-0005-0000-0000-000042000000}"/>
    <cellStyle name="20% - Colore 6 2 2" xfId="186" xr:uid="{00000000-0005-0000-0000-000043000000}"/>
    <cellStyle name="20% - Colore 6 3" xfId="106" xr:uid="{00000000-0005-0000-0000-000044000000}"/>
    <cellStyle name="20% - Colore 6 3 2" xfId="149" xr:uid="{00000000-0005-0000-0000-000045000000}"/>
    <cellStyle name="20% - Colore 6 3 3" xfId="235" xr:uid="{00000000-0005-0000-0000-000046000000}"/>
    <cellStyle name="20% - Colore 6 4" xfId="96" xr:uid="{00000000-0005-0000-0000-000047000000}"/>
    <cellStyle name="20% - Colore 6 4 2" xfId="140" xr:uid="{00000000-0005-0000-0000-000048000000}"/>
    <cellStyle name="20% - Colore 6 4 3" xfId="226" xr:uid="{00000000-0005-0000-0000-000049000000}"/>
    <cellStyle name="20% - Colore 6 5" xfId="126" xr:uid="{00000000-0005-0000-0000-00004A000000}"/>
    <cellStyle name="20% - Colore 6 6" xfId="165" xr:uid="{00000000-0005-0000-0000-00004B000000}"/>
    <cellStyle name="20% - Colore 6 7" xfId="200" xr:uid="{00000000-0005-0000-0000-00004C000000}"/>
    <cellStyle name="20% - Colore 6 8" xfId="212" xr:uid="{00000000-0005-0000-0000-00004D000000}"/>
    <cellStyle name="40% - Colore 1" xfId="61" builtinId="31" customBuiltin="1"/>
    <cellStyle name="40% - Colore 1 2" xfId="7" xr:uid="{00000000-0005-0000-0000-00004F000000}"/>
    <cellStyle name="40% - Colore 1 2 2" xfId="177" xr:uid="{00000000-0005-0000-0000-000050000000}"/>
    <cellStyle name="40% - Colore 1 3" xfId="107" xr:uid="{00000000-0005-0000-0000-000051000000}"/>
    <cellStyle name="40% - Colore 1 3 2" xfId="150" xr:uid="{00000000-0005-0000-0000-000052000000}"/>
    <cellStyle name="40% - Colore 1 3 3" xfId="236" xr:uid="{00000000-0005-0000-0000-000053000000}"/>
    <cellStyle name="40% - Colore 1 4" xfId="87" xr:uid="{00000000-0005-0000-0000-000054000000}"/>
    <cellStyle name="40% - Colore 1 4 2" xfId="131" xr:uid="{00000000-0005-0000-0000-000055000000}"/>
    <cellStyle name="40% - Colore 1 4 3" xfId="217" xr:uid="{00000000-0005-0000-0000-000056000000}"/>
    <cellStyle name="40% - Colore 1 5" xfId="117" xr:uid="{00000000-0005-0000-0000-000057000000}"/>
    <cellStyle name="40% - Colore 1 6" xfId="166" xr:uid="{00000000-0005-0000-0000-000058000000}"/>
    <cellStyle name="40% - Colore 1 7" xfId="191" xr:uid="{00000000-0005-0000-0000-000059000000}"/>
    <cellStyle name="40% - Colore 1 8" xfId="203" xr:uid="{00000000-0005-0000-0000-00005A000000}"/>
    <cellStyle name="40% - Colore 2" xfId="65" builtinId="35" customBuiltin="1"/>
    <cellStyle name="40% - Colore 2 2" xfId="8" xr:uid="{00000000-0005-0000-0000-00005C000000}"/>
    <cellStyle name="40% - Colore 2 2 2" xfId="179" xr:uid="{00000000-0005-0000-0000-00005D000000}"/>
    <cellStyle name="40% - Colore 2 3" xfId="108" xr:uid="{00000000-0005-0000-0000-00005E000000}"/>
    <cellStyle name="40% - Colore 2 3 2" xfId="151" xr:uid="{00000000-0005-0000-0000-00005F000000}"/>
    <cellStyle name="40% - Colore 2 3 3" xfId="237" xr:uid="{00000000-0005-0000-0000-000060000000}"/>
    <cellStyle name="40% - Colore 2 4" xfId="89" xr:uid="{00000000-0005-0000-0000-000061000000}"/>
    <cellStyle name="40% - Colore 2 4 2" xfId="133" xr:uid="{00000000-0005-0000-0000-000062000000}"/>
    <cellStyle name="40% - Colore 2 4 3" xfId="219" xr:uid="{00000000-0005-0000-0000-000063000000}"/>
    <cellStyle name="40% - Colore 2 5" xfId="119" xr:uid="{00000000-0005-0000-0000-000064000000}"/>
    <cellStyle name="40% - Colore 2 6" xfId="167" xr:uid="{00000000-0005-0000-0000-000065000000}"/>
    <cellStyle name="40% - Colore 2 7" xfId="193" xr:uid="{00000000-0005-0000-0000-000066000000}"/>
    <cellStyle name="40% - Colore 2 8" xfId="205" xr:uid="{00000000-0005-0000-0000-000067000000}"/>
    <cellStyle name="40% - Colore 3" xfId="69" builtinId="39" customBuiltin="1"/>
    <cellStyle name="40% - Colore 3 2" xfId="9" xr:uid="{00000000-0005-0000-0000-000069000000}"/>
    <cellStyle name="40% - Colore 3 2 2" xfId="181" xr:uid="{00000000-0005-0000-0000-00006A000000}"/>
    <cellStyle name="40% - Colore 3 3" xfId="109" xr:uid="{00000000-0005-0000-0000-00006B000000}"/>
    <cellStyle name="40% - Colore 3 3 2" xfId="152" xr:uid="{00000000-0005-0000-0000-00006C000000}"/>
    <cellStyle name="40% - Colore 3 3 3" xfId="238" xr:uid="{00000000-0005-0000-0000-00006D000000}"/>
    <cellStyle name="40% - Colore 3 4" xfId="91" xr:uid="{00000000-0005-0000-0000-00006E000000}"/>
    <cellStyle name="40% - Colore 3 4 2" xfId="135" xr:uid="{00000000-0005-0000-0000-00006F000000}"/>
    <cellStyle name="40% - Colore 3 4 3" xfId="221" xr:uid="{00000000-0005-0000-0000-000070000000}"/>
    <cellStyle name="40% - Colore 3 5" xfId="121" xr:uid="{00000000-0005-0000-0000-000071000000}"/>
    <cellStyle name="40% - Colore 3 6" xfId="168" xr:uid="{00000000-0005-0000-0000-000072000000}"/>
    <cellStyle name="40% - Colore 3 7" xfId="195" xr:uid="{00000000-0005-0000-0000-000073000000}"/>
    <cellStyle name="40% - Colore 3 8" xfId="207" xr:uid="{00000000-0005-0000-0000-000074000000}"/>
    <cellStyle name="40% - Colore 4" xfId="73" builtinId="43" customBuiltin="1"/>
    <cellStyle name="40% - Colore 4 2" xfId="10" xr:uid="{00000000-0005-0000-0000-000076000000}"/>
    <cellStyle name="40% - Colore 4 2 2" xfId="183" xr:uid="{00000000-0005-0000-0000-000077000000}"/>
    <cellStyle name="40% - Colore 4 3" xfId="110" xr:uid="{00000000-0005-0000-0000-000078000000}"/>
    <cellStyle name="40% - Colore 4 3 2" xfId="153" xr:uid="{00000000-0005-0000-0000-000079000000}"/>
    <cellStyle name="40% - Colore 4 3 3" xfId="239" xr:uid="{00000000-0005-0000-0000-00007A000000}"/>
    <cellStyle name="40% - Colore 4 4" xfId="93" xr:uid="{00000000-0005-0000-0000-00007B000000}"/>
    <cellStyle name="40% - Colore 4 4 2" xfId="137" xr:uid="{00000000-0005-0000-0000-00007C000000}"/>
    <cellStyle name="40% - Colore 4 4 3" xfId="223" xr:uid="{00000000-0005-0000-0000-00007D000000}"/>
    <cellStyle name="40% - Colore 4 5" xfId="123" xr:uid="{00000000-0005-0000-0000-00007E000000}"/>
    <cellStyle name="40% - Colore 4 6" xfId="169" xr:uid="{00000000-0005-0000-0000-00007F000000}"/>
    <cellStyle name="40% - Colore 4 7" xfId="197" xr:uid="{00000000-0005-0000-0000-000080000000}"/>
    <cellStyle name="40% - Colore 4 8" xfId="209" xr:uid="{00000000-0005-0000-0000-000081000000}"/>
    <cellStyle name="40% - Colore 5" xfId="77" builtinId="47" customBuiltin="1"/>
    <cellStyle name="40% - Colore 5 2" xfId="11" xr:uid="{00000000-0005-0000-0000-000083000000}"/>
    <cellStyle name="40% - Colore 5 2 2" xfId="185" xr:uid="{00000000-0005-0000-0000-000084000000}"/>
    <cellStyle name="40% - Colore 5 3" xfId="111" xr:uid="{00000000-0005-0000-0000-000085000000}"/>
    <cellStyle name="40% - Colore 5 3 2" xfId="154" xr:uid="{00000000-0005-0000-0000-000086000000}"/>
    <cellStyle name="40% - Colore 5 3 3" xfId="240" xr:uid="{00000000-0005-0000-0000-000087000000}"/>
    <cellStyle name="40% - Colore 5 4" xfId="95" xr:uid="{00000000-0005-0000-0000-000088000000}"/>
    <cellStyle name="40% - Colore 5 4 2" xfId="139" xr:uid="{00000000-0005-0000-0000-000089000000}"/>
    <cellStyle name="40% - Colore 5 4 3" xfId="225" xr:uid="{00000000-0005-0000-0000-00008A000000}"/>
    <cellStyle name="40% - Colore 5 5" xfId="125" xr:uid="{00000000-0005-0000-0000-00008B000000}"/>
    <cellStyle name="40% - Colore 5 6" xfId="170" xr:uid="{00000000-0005-0000-0000-00008C000000}"/>
    <cellStyle name="40% - Colore 5 7" xfId="199" xr:uid="{00000000-0005-0000-0000-00008D000000}"/>
    <cellStyle name="40% - Colore 5 8" xfId="211" xr:uid="{00000000-0005-0000-0000-00008E000000}"/>
    <cellStyle name="40% - Colore 6" xfId="81" builtinId="51" customBuiltin="1"/>
    <cellStyle name="40% - Colore 6 2" xfId="12" xr:uid="{00000000-0005-0000-0000-000090000000}"/>
    <cellStyle name="40% - Colore 6 2 2" xfId="187" xr:uid="{00000000-0005-0000-0000-000091000000}"/>
    <cellStyle name="40% - Colore 6 3" xfId="112" xr:uid="{00000000-0005-0000-0000-000092000000}"/>
    <cellStyle name="40% - Colore 6 3 2" xfId="155" xr:uid="{00000000-0005-0000-0000-000093000000}"/>
    <cellStyle name="40% - Colore 6 3 3" xfId="241" xr:uid="{00000000-0005-0000-0000-000094000000}"/>
    <cellStyle name="40% - Colore 6 4" xfId="97" xr:uid="{00000000-0005-0000-0000-000095000000}"/>
    <cellStyle name="40% - Colore 6 4 2" xfId="141" xr:uid="{00000000-0005-0000-0000-000096000000}"/>
    <cellStyle name="40% - Colore 6 4 3" xfId="227" xr:uid="{00000000-0005-0000-0000-000097000000}"/>
    <cellStyle name="40% - Colore 6 5" xfId="127" xr:uid="{00000000-0005-0000-0000-000098000000}"/>
    <cellStyle name="40% - Colore 6 6" xfId="171" xr:uid="{00000000-0005-0000-0000-000099000000}"/>
    <cellStyle name="40% - Colore 6 7" xfId="201" xr:uid="{00000000-0005-0000-0000-00009A000000}"/>
    <cellStyle name="40% - Colore 6 8" xfId="213" xr:uid="{00000000-0005-0000-0000-00009B000000}"/>
    <cellStyle name="60% - Colore 1" xfId="62" builtinId="32" customBuiltin="1"/>
    <cellStyle name="60% - Colore 1 2" xfId="13" xr:uid="{00000000-0005-0000-0000-00009D000000}"/>
    <cellStyle name="60% - Colore 2" xfId="66" builtinId="36" customBuiltin="1"/>
    <cellStyle name="60% - Colore 2 2" xfId="14" xr:uid="{00000000-0005-0000-0000-00009F000000}"/>
    <cellStyle name="60% - Colore 3" xfId="70" builtinId="40" customBuiltin="1"/>
    <cellStyle name="60% - Colore 3 2" xfId="15" xr:uid="{00000000-0005-0000-0000-0000A1000000}"/>
    <cellStyle name="60% - Colore 4" xfId="74" builtinId="44" customBuiltin="1"/>
    <cellStyle name="60% - Colore 4 2" xfId="16" xr:uid="{00000000-0005-0000-0000-0000A3000000}"/>
    <cellStyle name="60% - Colore 5" xfId="78" builtinId="48" customBuiltin="1"/>
    <cellStyle name="60% - Colore 5 2" xfId="17" xr:uid="{00000000-0005-0000-0000-0000A5000000}"/>
    <cellStyle name="60% - Colore 6" xfId="82" builtinId="52" customBuiltin="1"/>
    <cellStyle name="60% - Colore 6 2" xfId="18" xr:uid="{00000000-0005-0000-0000-0000A7000000}"/>
    <cellStyle name="Calcolo" xfId="53" builtinId="22" customBuiltin="1"/>
    <cellStyle name="Calcolo 2" xfId="19" xr:uid="{00000000-0005-0000-0000-0000A9000000}"/>
    <cellStyle name="Cella collegata" xfId="54" builtinId="24" customBuiltin="1"/>
    <cellStyle name="Cella collegata 2" xfId="20" xr:uid="{00000000-0005-0000-0000-0000AB000000}"/>
    <cellStyle name="Cella da controllare" xfId="55" builtinId="23" customBuiltin="1"/>
    <cellStyle name="Cella da controllare 2" xfId="21" xr:uid="{00000000-0005-0000-0000-0000AD000000}"/>
    <cellStyle name="Colore 1" xfId="59" builtinId="29" customBuiltin="1"/>
    <cellStyle name="Colore 1 2" xfId="22" xr:uid="{00000000-0005-0000-0000-0000AF000000}"/>
    <cellStyle name="Colore 2" xfId="63" builtinId="33" customBuiltin="1"/>
    <cellStyle name="Colore 2 2" xfId="23" xr:uid="{00000000-0005-0000-0000-0000B1000000}"/>
    <cellStyle name="Colore 3" xfId="67" builtinId="37" customBuiltin="1"/>
    <cellStyle name="Colore 3 2" xfId="24" xr:uid="{00000000-0005-0000-0000-0000B3000000}"/>
    <cellStyle name="Colore 4" xfId="71" builtinId="41" customBuiltin="1"/>
    <cellStyle name="Colore 4 2" xfId="25" xr:uid="{00000000-0005-0000-0000-0000B5000000}"/>
    <cellStyle name="Colore 5" xfId="75" builtinId="45" customBuiltin="1"/>
    <cellStyle name="Colore 5 2" xfId="26" xr:uid="{00000000-0005-0000-0000-0000B7000000}"/>
    <cellStyle name="Colore 6" xfId="79" builtinId="49" customBuiltin="1"/>
    <cellStyle name="Colore 6 2" xfId="27" xr:uid="{00000000-0005-0000-0000-0000B9000000}"/>
    <cellStyle name="Input" xfId="51" builtinId="20" customBuiltin="1"/>
    <cellStyle name="Input 2" xfId="28" xr:uid="{00000000-0005-0000-0000-0000BB000000}"/>
    <cellStyle name="Migliaia" xfId="29" builtinId="3"/>
    <cellStyle name="Neutrale" xfId="50" builtinId="28" customBuiltin="1"/>
    <cellStyle name="Neutrale 2" xfId="30" xr:uid="{00000000-0005-0000-0000-0000BE000000}"/>
    <cellStyle name="Normale" xfId="0" builtinId="0"/>
    <cellStyle name="Normale 2" xfId="31" xr:uid="{00000000-0005-0000-0000-0000C0000000}"/>
    <cellStyle name="Normale 2 2" xfId="113" xr:uid="{00000000-0005-0000-0000-0000C1000000}"/>
    <cellStyle name="Normale 2 2 2" xfId="156" xr:uid="{00000000-0005-0000-0000-0000C2000000}"/>
    <cellStyle name="Normale 2 2 3" xfId="242" xr:uid="{00000000-0005-0000-0000-0000C3000000}"/>
    <cellStyle name="Normale 2 3" xfId="172" xr:uid="{00000000-0005-0000-0000-0000C4000000}"/>
    <cellStyle name="Normale 3" xfId="83" xr:uid="{00000000-0005-0000-0000-0000C5000000}"/>
    <cellStyle name="Normale 3 2" xfId="98" xr:uid="{00000000-0005-0000-0000-0000C6000000}"/>
    <cellStyle name="Normale 3 2 2" xfId="142" xr:uid="{00000000-0005-0000-0000-0000C7000000}"/>
    <cellStyle name="Normale 3 2 3" xfId="228" xr:uid="{00000000-0005-0000-0000-0000C8000000}"/>
    <cellStyle name="Normale 3 3" xfId="128" xr:uid="{00000000-0005-0000-0000-0000C9000000}"/>
    <cellStyle name="Normale 3 3 2" xfId="244" xr:uid="{8B39A94F-DE68-4EDF-BAAE-12F5B593F063}"/>
    <cellStyle name="Normale 3 4" xfId="174" xr:uid="{00000000-0005-0000-0000-0000CA000000}"/>
    <cellStyle name="Normale 3 5" xfId="214" xr:uid="{00000000-0005-0000-0000-0000CB000000}"/>
    <cellStyle name="Normale 4" xfId="100" xr:uid="{00000000-0005-0000-0000-0000CC000000}"/>
    <cellStyle name="Normale 4 2" xfId="245" xr:uid="{293C1F02-07BF-47B5-B38C-45D100B9E6E1}"/>
    <cellStyle name="Normale 5" xfId="85" xr:uid="{00000000-0005-0000-0000-0000CD000000}"/>
    <cellStyle name="Normale 6" xfId="159" xr:uid="{00000000-0005-0000-0000-0000CE000000}"/>
    <cellStyle name="Normale 7" xfId="188" xr:uid="{00000000-0005-0000-0000-0000CF000000}"/>
    <cellStyle name="Nota 2" xfId="32" xr:uid="{00000000-0005-0000-0000-0000D0000000}"/>
    <cellStyle name="Nota 2 2" xfId="114" xr:uid="{00000000-0005-0000-0000-0000D1000000}"/>
    <cellStyle name="Nota 2 2 2" xfId="157" xr:uid="{00000000-0005-0000-0000-0000D2000000}"/>
    <cellStyle name="Nota 2 2 3" xfId="243" xr:uid="{00000000-0005-0000-0000-0000D3000000}"/>
    <cellStyle name="Nota 2 3" xfId="173" xr:uid="{00000000-0005-0000-0000-0000D4000000}"/>
    <cellStyle name="Nota 3" xfId="84" xr:uid="{00000000-0005-0000-0000-0000D5000000}"/>
    <cellStyle name="Nota 3 2" xfId="99" xr:uid="{00000000-0005-0000-0000-0000D6000000}"/>
    <cellStyle name="Nota 3 2 2" xfId="143" xr:uid="{00000000-0005-0000-0000-0000D7000000}"/>
    <cellStyle name="Nota 3 2 3" xfId="229" xr:uid="{00000000-0005-0000-0000-0000D8000000}"/>
    <cellStyle name="Nota 3 3" xfId="129" xr:uid="{00000000-0005-0000-0000-0000D9000000}"/>
    <cellStyle name="Nota 3 4" xfId="175" xr:uid="{00000000-0005-0000-0000-0000DA000000}"/>
    <cellStyle name="Nota 3 5" xfId="215" xr:uid="{00000000-0005-0000-0000-0000DB000000}"/>
    <cellStyle name="Nota 4" xfId="189" xr:uid="{00000000-0005-0000-0000-0000DC000000}"/>
    <cellStyle name="Output" xfId="52" builtinId="21" customBuiltin="1"/>
    <cellStyle name="Output 2" xfId="33" xr:uid="{00000000-0005-0000-0000-0000DE000000}"/>
    <cellStyle name="Testo avviso" xfId="56" builtinId="11" customBuiltin="1"/>
    <cellStyle name="Testo avviso 2" xfId="34" xr:uid="{00000000-0005-0000-0000-0000E0000000}"/>
    <cellStyle name="Testo descrittivo" xfId="57" builtinId="53" customBuiltin="1"/>
    <cellStyle name="Testo descrittivo 2" xfId="35" xr:uid="{00000000-0005-0000-0000-0000E2000000}"/>
    <cellStyle name="Titolo" xfId="36" builtinId="15" customBuiltin="1"/>
    <cellStyle name="Titolo 1" xfId="44" builtinId="16" customBuiltin="1"/>
    <cellStyle name="Titolo 1 2" xfId="37" xr:uid="{00000000-0005-0000-0000-0000E5000000}"/>
    <cellStyle name="Titolo 2" xfId="45" builtinId="17" customBuiltin="1"/>
    <cellStyle name="Titolo 2 2" xfId="38" xr:uid="{00000000-0005-0000-0000-0000E7000000}"/>
    <cellStyle name="Titolo 3" xfId="46" builtinId="18" customBuiltin="1"/>
    <cellStyle name="Titolo 3 2" xfId="39" xr:uid="{00000000-0005-0000-0000-0000E9000000}"/>
    <cellStyle name="Titolo 4" xfId="47" builtinId="19" customBuiltin="1"/>
    <cellStyle name="Titolo 4 2" xfId="40" xr:uid="{00000000-0005-0000-0000-0000EB000000}"/>
    <cellStyle name="Totale" xfId="58" builtinId="25" customBuiltin="1"/>
    <cellStyle name="Totale 2" xfId="41" xr:uid="{00000000-0005-0000-0000-0000ED000000}"/>
    <cellStyle name="Valore non valido" xfId="49" builtinId="27" customBuiltin="1"/>
    <cellStyle name="Valore non valido 2" xfId="42" xr:uid="{00000000-0005-0000-0000-0000EF000000}"/>
    <cellStyle name="Valore valido" xfId="48" builtinId="26" customBuiltin="1"/>
    <cellStyle name="Valore valido 2" xfId="43" xr:uid="{00000000-0005-0000-0000-0000F1000000}"/>
    <cellStyle name="Valuta" xfId="115" builtinId="4"/>
    <cellStyle name="Valuta 2" xfId="158" xr:uid="{00000000-0005-0000-0000-0000F3000000}"/>
  </cellStyles>
  <dxfs count="0"/>
  <tableStyles count="0" defaultTableStyle="TableStyleMedium2" defaultPivotStyle="PivotStyleLight16"/>
  <colors>
    <mruColors>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3</xdr:col>
      <xdr:colOff>542925</xdr:colOff>
      <xdr:row>1</xdr:row>
      <xdr:rowOff>180975</xdr:rowOff>
    </xdr:to>
    <xdr:pic>
      <xdr:nvPicPr>
        <xdr:cNvPr id="2" name="Immagine 2">
          <a:extLst>
            <a:ext uri="{FF2B5EF4-FFF2-40B4-BE49-F238E27FC236}">
              <a16:creationId xmlns:a16="http://schemas.microsoft.com/office/drawing/2014/main" id="{71CB22E7-5862-49E3-B8F3-BBD68F599E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85725"/>
          <a:ext cx="4267200" cy="485775"/>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DA40-67B1-41D5-91BB-C358DEBFE06F}">
  <sheetPr>
    <pageSetUpPr fitToPage="1"/>
  </sheetPr>
  <dimension ref="A1:O39"/>
  <sheetViews>
    <sheetView tabSelected="1" zoomScaleNormal="100" workbookViewId="0">
      <selection activeCell="A6" sqref="A6:XFD6"/>
    </sheetView>
  </sheetViews>
  <sheetFormatPr defaultRowHeight="12.75" x14ac:dyDescent="0.2"/>
  <cols>
    <col min="1" max="1" width="3" style="16" bestFit="1" customWidth="1"/>
    <col min="2" max="2" width="2.85546875" style="16" customWidth="1"/>
    <col min="3" max="3" width="8.85546875" style="17" customWidth="1"/>
    <col min="4" max="4" width="5" style="1" customWidth="1"/>
    <col min="5" max="5" width="12.7109375" style="1" customWidth="1"/>
    <col min="6" max="6" width="13.85546875" style="1" customWidth="1"/>
    <col min="7" max="7" width="5.42578125" style="1" customWidth="1"/>
    <col min="8" max="8" width="9" style="1" customWidth="1"/>
    <col min="9" max="9" width="11" style="1" customWidth="1"/>
    <col min="10" max="10" width="9.5703125" style="1" customWidth="1"/>
    <col min="11" max="11" width="9.28515625" style="1" customWidth="1"/>
    <col min="12" max="12" width="9.140625" style="1" bestFit="1" customWidth="1"/>
    <col min="13" max="13" width="4.140625" style="1" bestFit="1" customWidth="1"/>
    <col min="14" max="15" width="3.85546875" style="285" bestFit="1" customWidth="1"/>
    <col min="16" max="16" width="9.140625" style="1"/>
    <col min="17" max="17" width="5.5703125" style="1" bestFit="1" customWidth="1"/>
    <col min="18" max="16384" width="9.140625" style="1"/>
  </cols>
  <sheetData>
    <row r="1" spans="1:15" ht="24.75" customHeight="1" x14ac:dyDescent="0.25">
      <c r="A1" s="271" t="s">
        <v>191</v>
      </c>
      <c r="H1" s="3"/>
      <c r="I1" s="3"/>
    </row>
    <row r="2" spans="1:15" ht="24.75" customHeight="1" x14ac:dyDescent="0.3">
      <c r="C2" s="306" t="s">
        <v>21</v>
      </c>
      <c r="D2" s="26"/>
      <c r="E2" s="21"/>
      <c r="F2" s="5" t="s">
        <v>72</v>
      </c>
      <c r="G2" s="21"/>
      <c r="H2" s="21"/>
      <c r="I2" s="21"/>
      <c r="J2" s="21"/>
      <c r="K2" s="21"/>
      <c r="L2" s="308"/>
      <c r="N2" s="309" t="s">
        <v>189</v>
      </c>
      <c r="O2" s="310"/>
    </row>
    <row r="3" spans="1:15" s="8" customFormat="1" ht="33.75" x14ac:dyDescent="0.2">
      <c r="A3" s="16"/>
      <c r="B3" s="16"/>
      <c r="C3" s="322" t="s">
        <v>181</v>
      </c>
      <c r="D3" s="320" t="s">
        <v>23</v>
      </c>
      <c r="E3" s="326" t="s">
        <v>184</v>
      </c>
      <c r="F3" s="129" t="s">
        <v>185</v>
      </c>
      <c r="G3" s="320" t="s">
        <v>23</v>
      </c>
      <c r="H3" s="326" t="s">
        <v>186</v>
      </c>
      <c r="I3" s="13" t="s">
        <v>187</v>
      </c>
      <c r="J3" s="13"/>
      <c r="K3" s="324" t="s">
        <v>188</v>
      </c>
      <c r="L3" s="314" t="s">
        <v>65</v>
      </c>
      <c r="N3" s="286"/>
      <c r="O3" s="287"/>
    </row>
    <row r="4" spans="1:15" s="30" customFormat="1" ht="22.5" x14ac:dyDescent="0.2">
      <c r="A4" s="18"/>
      <c r="B4" s="18"/>
      <c r="C4" s="323"/>
      <c r="D4" s="321"/>
      <c r="E4" s="327"/>
      <c r="F4" s="292" t="s">
        <v>26</v>
      </c>
      <c r="G4" s="321"/>
      <c r="H4" s="327"/>
      <c r="I4" s="294" t="s">
        <v>26</v>
      </c>
      <c r="J4" s="293"/>
      <c r="K4" s="325"/>
      <c r="L4" s="315"/>
      <c r="N4" s="288"/>
      <c r="O4" s="289"/>
    </row>
    <row r="5" spans="1:15" ht="18.75" customHeight="1" x14ac:dyDescent="0.2">
      <c r="A5" s="16">
        <v>1</v>
      </c>
      <c r="B5" s="18"/>
      <c r="C5" s="273" t="s">
        <v>183</v>
      </c>
      <c r="D5" s="19"/>
      <c r="E5" s="116">
        <v>0.2673611111111111</v>
      </c>
      <c r="F5" s="20"/>
      <c r="G5" s="19" t="s">
        <v>7</v>
      </c>
      <c r="H5" s="116">
        <v>0.27777777777777779</v>
      </c>
      <c r="I5" s="20">
        <v>0.28263888888888888</v>
      </c>
      <c r="J5" s="20"/>
      <c r="K5" s="20">
        <v>0.30555555555555558</v>
      </c>
      <c r="L5" s="277" t="s">
        <v>70</v>
      </c>
      <c r="N5" s="286">
        <f>'BIS 9543'!D47/1000</f>
        <v>7.4817000000000009</v>
      </c>
      <c r="O5" s="287">
        <f>'BIS 9543'!G47/1000</f>
        <v>11.997999999999999</v>
      </c>
    </row>
    <row r="6" spans="1:15" s="8" customFormat="1" ht="45" x14ac:dyDescent="0.2">
      <c r="A6" s="16"/>
      <c r="B6" s="16"/>
      <c r="C6" s="322" t="s">
        <v>181</v>
      </c>
      <c r="D6" s="320" t="s">
        <v>23</v>
      </c>
      <c r="E6" s="326" t="s">
        <v>68</v>
      </c>
      <c r="F6" s="13" t="s">
        <v>24</v>
      </c>
      <c r="G6" s="320" t="s">
        <v>23</v>
      </c>
      <c r="H6" s="326" t="s">
        <v>73</v>
      </c>
      <c r="I6" s="13" t="s">
        <v>25</v>
      </c>
      <c r="J6" s="13" t="s">
        <v>67</v>
      </c>
      <c r="K6" s="324" t="s">
        <v>66</v>
      </c>
      <c r="L6" s="314" t="s">
        <v>65</v>
      </c>
      <c r="N6" s="286"/>
      <c r="O6" s="287"/>
    </row>
    <row r="7" spans="1:15" s="30" customFormat="1" ht="22.5" x14ac:dyDescent="0.2">
      <c r="A7" s="18"/>
      <c r="B7" s="18"/>
      <c r="C7" s="323"/>
      <c r="D7" s="321"/>
      <c r="E7" s="327"/>
      <c r="F7" s="292" t="s">
        <v>26</v>
      </c>
      <c r="G7" s="321"/>
      <c r="H7" s="327"/>
      <c r="I7" s="294" t="s">
        <v>26</v>
      </c>
      <c r="J7" s="293"/>
      <c r="K7" s="325"/>
      <c r="L7" s="315"/>
      <c r="N7" s="288"/>
      <c r="O7" s="289"/>
    </row>
    <row r="8" spans="1:15" ht="18.75" customHeight="1" x14ac:dyDescent="0.2">
      <c r="A8" s="16">
        <v>1</v>
      </c>
      <c r="B8" s="18"/>
      <c r="C8" s="273">
        <v>19</v>
      </c>
      <c r="D8" s="19" t="s">
        <v>6</v>
      </c>
      <c r="E8" s="116">
        <v>0.30902777777777779</v>
      </c>
      <c r="F8" s="20">
        <f>E8+$F$24</f>
        <v>0.31666666666666665</v>
      </c>
      <c r="G8" s="19" t="s">
        <v>7</v>
      </c>
      <c r="H8" s="116">
        <v>0.3263888888888889</v>
      </c>
      <c r="I8" s="20">
        <f>H8+$I$24</f>
        <v>0.33194444444444443</v>
      </c>
      <c r="J8" s="20">
        <f>H8+$J$24</f>
        <v>0.33680555555555558</v>
      </c>
      <c r="K8" s="20">
        <f>I8+$K$24</f>
        <v>0.34583333333333333</v>
      </c>
      <c r="L8" s="277" t="s">
        <v>70</v>
      </c>
      <c r="N8" s="286">
        <f>'A  B_autostaz'!C35/1000</f>
        <v>11.555499999999999</v>
      </c>
      <c r="O8" s="287">
        <f>'A  B_autostaz'!F35/1000</f>
        <v>13.5181</v>
      </c>
    </row>
    <row r="9" spans="1:15" s="8" customFormat="1" ht="57" customHeight="1" x14ac:dyDescent="0.2">
      <c r="C9" s="322" t="s">
        <v>181</v>
      </c>
      <c r="D9" s="230" t="s">
        <v>23</v>
      </c>
      <c r="E9" s="232" t="s">
        <v>68</v>
      </c>
      <c r="F9" s="13" t="s">
        <v>142</v>
      </c>
      <c r="G9" s="230" t="s">
        <v>23</v>
      </c>
      <c r="H9" s="232" t="s">
        <v>143</v>
      </c>
      <c r="I9" s="13" t="s">
        <v>144</v>
      </c>
      <c r="J9" s="278"/>
      <c r="K9" s="328" t="s">
        <v>145</v>
      </c>
      <c r="L9" s="314" t="s">
        <v>65</v>
      </c>
      <c r="M9" s="237">
        <v>2.0833333333333333E-3</v>
      </c>
      <c r="N9" s="286"/>
      <c r="O9" s="287"/>
    </row>
    <row r="10" spans="1:15" s="8" customFormat="1" ht="24" customHeight="1" x14ac:dyDescent="0.2">
      <c r="C10" s="323"/>
      <c r="D10" s="231"/>
      <c r="E10" s="233"/>
      <c r="F10" s="274" t="s">
        <v>26</v>
      </c>
      <c r="G10" s="231"/>
      <c r="H10" s="233"/>
      <c r="I10" s="299" t="s">
        <v>26</v>
      </c>
      <c r="J10" s="279"/>
      <c r="K10" s="329"/>
      <c r="L10" s="315"/>
      <c r="M10" s="236">
        <v>6.9444444444444441E-3</v>
      </c>
      <c r="N10" s="286"/>
      <c r="O10" s="287"/>
    </row>
    <row r="11" spans="1:15" ht="17.25" customHeight="1" x14ac:dyDescent="0.25">
      <c r="A11" s="1"/>
      <c r="B11" s="1"/>
      <c r="C11" s="280">
        <v>3</v>
      </c>
      <c r="D11" s="6" t="s">
        <v>6</v>
      </c>
      <c r="E11" s="235">
        <v>0.375</v>
      </c>
      <c r="F11" s="11">
        <f>E11+$M$10</f>
        <v>0.38194444444444442</v>
      </c>
      <c r="G11" s="6" t="s">
        <v>7</v>
      </c>
      <c r="H11" s="235">
        <v>0.39583333333333331</v>
      </c>
      <c r="I11" s="11">
        <f>H11+$M$9</f>
        <v>0.39791666666666664</v>
      </c>
      <c r="J11" s="281"/>
      <c r="K11" s="11">
        <v>0.4152777777777778</v>
      </c>
      <c r="L11" s="282" t="s">
        <v>70</v>
      </c>
      <c r="N11" s="286">
        <f>'percorsi L 3'!C34/1000</f>
        <v>6.3593999999999999</v>
      </c>
      <c r="O11" s="287">
        <f>'percorsi L 3'!G34/1000</f>
        <v>5.2273000000000014</v>
      </c>
    </row>
    <row r="12" spans="1:15" ht="17.25" customHeight="1" x14ac:dyDescent="0.25">
      <c r="A12" s="1"/>
      <c r="B12" s="1"/>
      <c r="C12" s="280">
        <v>3</v>
      </c>
      <c r="D12" s="6" t="s">
        <v>6</v>
      </c>
      <c r="E12" s="235">
        <v>0.41666666666666669</v>
      </c>
      <c r="F12" s="11">
        <f>E12+$M$10</f>
        <v>0.4236111111111111</v>
      </c>
      <c r="G12" s="6" t="s">
        <v>7</v>
      </c>
      <c r="H12" s="235">
        <v>0.4375</v>
      </c>
      <c r="I12" s="11">
        <f>H12+$M$9</f>
        <v>0.43958333333333333</v>
      </c>
      <c r="J12" s="281"/>
      <c r="K12" s="11">
        <v>0.45694444444444443</v>
      </c>
      <c r="L12" s="282" t="s">
        <v>70</v>
      </c>
      <c r="N12" s="286">
        <f>N11</f>
        <v>6.3593999999999999</v>
      </c>
      <c r="O12" s="287">
        <f>O11</f>
        <v>5.2273000000000014</v>
      </c>
    </row>
    <row r="13" spans="1:15" ht="17.25" customHeight="1" x14ac:dyDescent="0.25">
      <c r="A13" s="1"/>
      <c r="B13" s="1"/>
      <c r="C13" s="280">
        <v>3</v>
      </c>
      <c r="D13" s="6" t="s">
        <v>6</v>
      </c>
      <c r="E13" s="235">
        <v>0.45833333333333331</v>
      </c>
      <c r="F13" s="11">
        <f>E13+$M$10</f>
        <v>0.46527777777777773</v>
      </c>
      <c r="G13" s="6" t="s">
        <v>7</v>
      </c>
      <c r="H13" s="235">
        <v>0.47916666666666669</v>
      </c>
      <c r="I13" s="11">
        <f>H13+$M$9</f>
        <v>0.48125000000000001</v>
      </c>
      <c r="J13" s="281"/>
      <c r="K13" s="11">
        <v>0.49861111111111112</v>
      </c>
      <c r="L13" s="282" t="s">
        <v>70</v>
      </c>
      <c r="N13" s="286">
        <f>N11</f>
        <v>6.3593999999999999</v>
      </c>
      <c r="O13" s="287">
        <f>O11</f>
        <v>5.2273000000000014</v>
      </c>
    </row>
    <row r="14" spans="1:15" ht="25.5" customHeight="1" x14ac:dyDescent="0.2">
      <c r="A14" s="1"/>
      <c r="B14" s="1"/>
      <c r="C14" s="307"/>
      <c r="D14" s="283"/>
      <c r="E14" s="284"/>
      <c r="F14" s="284"/>
      <c r="G14" s="283"/>
      <c r="H14" s="284"/>
      <c r="I14" s="284"/>
      <c r="J14" s="312" t="s">
        <v>190</v>
      </c>
      <c r="K14" s="313"/>
      <c r="L14" s="296"/>
      <c r="N14" s="286"/>
      <c r="O14" s="287"/>
    </row>
    <row r="15" spans="1:15" s="8" customFormat="1" ht="51.75" customHeight="1" x14ac:dyDescent="0.2">
      <c r="A15" s="16"/>
      <c r="B15" s="16"/>
      <c r="C15" s="318" t="s">
        <v>181</v>
      </c>
      <c r="D15" s="336" t="s">
        <v>23</v>
      </c>
      <c r="E15" s="330" t="s">
        <v>68</v>
      </c>
      <c r="F15" s="9" t="s">
        <v>24</v>
      </c>
      <c r="G15" s="336" t="s">
        <v>23</v>
      </c>
      <c r="H15" s="330" t="s">
        <v>73</v>
      </c>
      <c r="I15" s="13" t="s">
        <v>25</v>
      </c>
      <c r="J15" s="13" t="s">
        <v>67</v>
      </c>
      <c r="K15" s="338" t="s">
        <v>66</v>
      </c>
      <c r="L15" s="314" t="s">
        <v>65</v>
      </c>
      <c r="N15" s="286"/>
      <c r="O15" s="287"/>
    </row>
    <row r="16" spans="1:15" s="30" customFormat="1" ht="14.25" customHeight="1" x14ac:dyDescent="0.2">
      <c r="A16" s="18"/>
      <c r="B16" s="18"/>
      <c r="C16" s="319"/>
      <c r="D16" s="337"/>
      <c r="E16" s="331"/>
      <c r="F16" s="292" t="s">
        <v>26</v>
      </c>
      <c r="G16" s="337"/>
      <c r="H16" s="331"/>
      <c r="I16" s="294" t="s">
        <v>26</v>
      </c>
      <c r="J16" s="295"/>
      <c r="K16" s="339"/>
      <c r="L16" s="315"/>
      <c r="N16" s="288"/>
      <c r="O16" s="289"/>
    </row>
    <row r="17" spans="1:15" ht="18.75" customHeight="1" x14ac:dyDescent="0.2">
      <c r="B17" s="18"/>
      <c r="C17" s="272"/>
      <c r="D17" s="40"/>
      <c r="E17" s="275"/>
      <c r="F17" s="275"/>
      <c r="G17" s="40" t="s">
        <v>7</v>
      </c>
      <c r="H17" s="41">
        <v>0.53819444444444442</v>
      </c>
      <c r="I17" s="38">
        <f t="shared" ref="I17:I23" si="0">H17+$I$24</f>
        <v>0.54374999999999996</v>
      </c>
      <c r="J17" s="38">
        <f t="shared" ref="J17:J23" si="1">H17+$J$24</f>
        <v>0.54861111111111105</v>
      </c>
      <c r="K17" s="38">
        <f t="shared" ref="K17:K23" si="2">I17+$K$24</f>
        <v>0.5576388888888888</v>
      </c>
      <c r="L17" s="276" t="s">
        <v>70</v>
      </c>
      <c r="N17" s="286"/>
      <c r="O17" s="287">
        <f>O8</f>
        <v>13.5181</v>
      </c>
    </row>
    <row r="18" spans="1:15" ht="18.75" customHeight="1" x14ac:dyDescent="0.2">
      <c r="A18" s="16">
        <v>4</v>
      </c>
      <c r="B18" s="18"/>
      <c r="C18" s="272">
        <v>19</v>
      </c>
      <c r="D18" s="40" t="s">
        <v>6</v>
      </c>
      <c r="E18" s="41">
        <v>0.5625</v>
      </c>
      <c r="F18" s="38">
        <f t="shared" ref="F18:F23" si="3">E18+$F$24</f>
        <v>0.57013888888888886</v>
      </c>
      <c r="G18" s="40" t="s">
        <v>7</v>
      </c>
      <c r="H18" s="41">
        <v>0.58680555555555558</v>
      </c>
      <c r="I18" s="38">
        <f t="shared" si="0"/>
        <v>0.59236111111111112</v>
      </c>
      <c r="J18" s="38">
        <f t="shared" si="1"/>
        <v>0.59722222222222221</v>
      </c>
      <c r="K18" s="38">
        <f t="shared" si="2"/>
        <v>0.60624999999999996</v>
      </c>
      <c r="L18" s="276" t="s">
        <v>70</v>
      </c>
      <c r="N18" s="286">
        <f>N8</f>
        <v>11.555499999999999</v>
      </c>
      <c r="O18" s="287">
        <f>O8</f>
        <v>13.5181</v>
      </c>
    </row>
    <row r="19" spans="1:15" ht="18.75" customHeight="1" x14ac:dyDescent="0.2">
      <c r="A19" s="16">
        <v>5</v>
      </c>
      <c r="B19" s="18"/>
      <c r="C19" s="272">
        <v>19</v>
      </c>
      <c r="D19" s="40" t="s">
        <v>6</v>
      </c>
      <c r="E19" s="41">
        <v>0.61458333333333337</v>
      </c>
      <c r="F19" s="38">
        <f t="shared" si="3"/>
        <v>0.62222222222222223</v>
      </c>
      <c r="G19" s="40" t="s">
        <v>7</v>
      </c>
      <c r="H19" s="41">
        <v>0.63888888888888895</v>
      </c>
      <c r="I19" s="38">
        <f t="shared" si="0"/>
        <v>0.64444444444444449</v>
      </c>
      <c r="J19" s="38">
        <f t="shared" si="1"/>
        <v>0.64930555555555558</v>
      </c>
      <c r="K19" s="38">
        <f t="shared" si="2"/>
        <v>0.65833333333333333</v>
      </c>
      <c r="L19" s="276" t="s">
        <v>70</v>
      </c>
      <c r="N19" s="286">
        <f>N8</f>
        <v>11.555499999999999</v>
      </c>
      <c r="O19" s="287">
        <f>O8</f>
        <v>13.5181</v>
      </c>
    </row>
    <row r="20" spans="1:15" ht="18.75" customHeight="1" x14ac:dyDescent="0.2">
      <c r="A20" s="16">
        <v>6</v>
      </c>
      <c r="B20" s="18"/>
      <c r="C20" s="272">
        <v>19</v>
      </c>
      <c r="D20" s="40" t="s">
        <v>6</v>
      </c>
      <c r="E20" s="41">
        <v>0.66666666666666663</v>
      </c>
      <c r="F20" s="38">
        <f t="shared" si="3"/>
        <v>0.67430555555555549</v>
      </c>
      <c r="G20" s="40" t="s">
        <v>7</v>
      </c>
      <c r="H20" s="41">
        <v>0.69097222222222221</v>
      </c>
      <c r="I20" s="38">
        <f t="shared" si="0"/>
        <v>0.69652777777777775</v>
      </c>
      <c r="J20" s="38">
        <f t="shared" si="1"/>
        <v>0.70138888888888884</v>
      </c>
      <c r="K20" s="38">
        <f t="shared" si="2"/>
        <v>0.71041666666666659</v>
      </c>
      <c r="L20" s="276" t="s">
        <v>70</v>
      </c>
      <c r="N20" s="286">
        <f>N8</f>
        <v>11.555499999999999</v>
      </c>
      <c r="O20" s="287">
        <f>O8</f>
        <v>13.5181</v>
      </c>
    </row>
    <row r="21" spans="1:15" ht="18.75" customHeight="1" x14ac:dyDescent="0.2">
      <c r="A21" s="16">
        <v>7</v>
      </c>
      <c r="B21" s="18"/>
      <c r="C21" s="272">
        <v>19</v>
      </c>
      <c r="D21" s="40" t="s">
        <v>6</v>
      </c>
      <c r="E21" s="41">
        <v>0.71875</v>
      </c>
      <c r="F21" s="38">
        <f t="shared" si="3"/>
        <v>0.72638888888888886</v>
      </c>
      <c r="G21" s="40" t="s">
        <v>7</v>
      </c>
      <c r="H21" s="41">
        <v>0.74305555555555547</v>
      </c>
      <c r="I21" s="38">
        <f t="shared" si="0"/>
        <v>0.74861111111111101</v>
      </c>
      <c r="J21" s="38">
        <f t="shared" si="1"/>
        <v>0.7534722222222221</v>
      </c>
      <c r="K21" s="38">
        <f t="shared" si="2"/>
        <v>0.76249999999999984</v>
      </c>
      <c r="L21" s="276" t="s">
        <v>70</v>
      </c>
      <c r="N21" s="286">
        <f>N8</f>
        <v>11.555499999999999</v>
      </c>
      <c r="O21" s="287">
        <f>O8</f>
        <v>13.5181</v>
      </c>
    </row>
    <row r="22" spans="1:15" ht="18.75" customHeight="1" x14ac:dyDescent="0.2">
      <c r="A22" s="16">
        <v>8</v>
      </c>
      <c r="B22" s="18"/>
      <c r="C22" s="272">
        <v>19</v>
      </c>
      <c r="D22" s="40" t="s">
        <v>6</v>
      </c>
      <c r="E22" s="41">
        <v>0.77083333333333337</v>
      </c>
      <c r="F22" s="38">
        <f t="shared" si="3"/>
        <v>0.77847222222222223</v>
      </c>
      <c r="G22" s="40" t="s">
        <v>7</v>
      </c>
      <c r="H22" s="41">
        <v>0.79513888888888884</v>
      </c>
      <c r="I22" s="38">
        <f t="shared" si="0"/>
        <v>0.80069444444444438</v>
      </c>
      <c r="J22" s="38">
        <f t="shared" si="1"/>
        <v>0.80555555555555547</v>
      </c>
      <c r="K22" s="38">
        <f t="shared" si="2"/>
        <v>0.81458333333333321</v>
      </c>
      <c r="L22" s="276" t="s">
        <v>70</v>
      </c>
      <c r="N22" s="286">
        <f>N8</f>
        <v>11.555499999999999</v>
      </c>
      <c r="O22" s="287">
        <f>O8</f>
        <v>13.5181</v>
      </c>
    </row>
    <row r="23" spans="1:15" s="22" customFormat="1" ht="21" customHeight="1" x14ac:dyDescent="0.2">
      <c r="A23" s="18">
        <v>10</v>
      </c>
      <c r="B23" s="18"/>
      <c r="C23" s="273">
        <v>19</v>
      </c>
      <c r="D23" s="19" t="s">
        <v>6</v>
      </c>
      <c r="E23" s="116">
        <v>0.82291666666666663</v>
      </c>
      <c r="F23" s="20">
        <f t="shared" si="3"/>
        <v>0.83055555555555549</v>
      </c>
      <c r="G23" s="19" t="s">
        <v>7</v>
      </c>
      <c r="H23" s="116">
        <v>0.85069444444444453</v>
      </c>
      <c r="I23" s="20">
        <f t="shared" si="0"/>
        <v>0.85625000000000007</v>
      </c>
      <c r="J23" s="20">
        <f t="shared" si="1"/>
        <v>0.86111111111111116</v>
      </c>
      <c r="K23" s="20">
        <f t="shared" si="2"/>
        <v>0.87013888888888891</v>
      </c>
      <c r="L23" s="277" t="s">
        <v>70</v>
      </c>
      <c r="N23" s="286">
        <f>N8</f>
        <v>11.555499999999999</v>
      </c>
      <c r="O23" s="287">
        <f>O8</f>
        <v>13.5181</v>
      </c>
    </row>
    <row r="24" spans="1:15" ht="18.75" customHeight="1" x14ac:dyDescent="0.2">
      <c r="F24" s="39">
        <v>7.6388888888888886E-3</v>
      </c>
      <c r="I24" s="12">
        <v>5.5555555555555558E-3</v>
      </c>
      <c r="J24" s="12">
        <v>1.0416666666666666E-2</v>
      </c>
      <c r="K24" s="14">
        <v>1.3888888888888888E-2</v>
      </c>
      <c r="L24" s="298">
        <f>K23-E5</f>
        <v>0.60277777777777786</v>
      </c>
      <c r="N24" s="316">
        <f>SUM(N3:O23)</f>
        <v>243.2731</v>
      </c>
      <c r="O24" s="317"/>
    </row>
    <row r="25" spans="1:15" ht="18.75" customHeight="1" x14ac:dyDescent="0.2">
      <c r="F25" s="12"/>
      <c r="I25" s="12"/>
      <c r="J25" s="12"/>
      <c r="K25" s="12"/>
      <c r="O25" s="297">
        <f>N24-N5-O5</f>
        <v>223.79340000000002</v>
      </c>
    </row>
    <row r="26" spans="1:15" ht="22.5" customHeight="1" x14ac:dyDescent="0.3">
      <c r="C26" s="306" t="s">
        <v>22</v>
      </c>
      <c r="D26" s="26"/>
      <c r="E26" s="21"/>
      <c r="F26" s="5" t="s">
        <v>81</v>
      </c>
      <c r="G26" s="21"/>
      <c r="H26" s="21"/>
      <c r="I26" s="21"/>
      <c r="J26" s="21"/>
      <c r="K26" s="21"/>
      <c r="L26" s="300"/>
    </row>
    <row r="27" spans="1:15" ht="45" x14ac:dyDescent="0.2">
      <c r="C27" s="320" t="s">
        <v>182</v>
      </c>
      <c r="D27" s="320" t="s">
        <v>23</v>
      </c>
      <c r="E27" s="326" t="s">
        <v>68</v>
      </c>
      <c r="F27" s="129" t="s">
        <v>82</v>
      </c>
      <c r="G27" s="320" t="s">
        <v>23</v>
      </c>
      <c r="H27" s="330" t="s">
        <v>73</v>
      </c>
      <c r="I27" s="13" t="s">
        <v>27</v>
      </c>
      <c r="J27" s="332" t="s">
        <v>66</v>
      </c>
      <c r="K27" s="23"/>
      <c r="L27" s="334" t="s">
        <v>65</v>
      </c>
    </row>
    <row r="28" spans="1:15" ht="22.5" x14ac:dyDescent="0.2">
      <c r="C28" s="321"/>
      <c r="D28" s="321"/>
      <c r="E28" s="327"/>
      <c r="F28" s="24" t="s">
        <v>26</v>
      </c>
      <c r="G28" s="321"/>
      <c r="H28" s="331"/>
      <c r="I28" s="25" t="s">
        <v>26</v>
      </c>
      <c r="J28" s="333"/>
      <c r="L28" s="335"/>
      <c r="N28" s="309" t="s">
        <v>189</v>
      </c>
      <c r="O28" s="310"/>
    </row>
    <row r="29" spans="1:15" ht="18.75" customHeight="1" x14ac:dyDescent="0.25">
      <c r="B29" s="16">
        <v>1</v>
      </c>
      <c r="C29" s="6">
        <v>19</v>
      </c>
      <c r="D29" s="6" t="s">
        <v>17</v>
      </c>
      <c r="E29" s="117">
        <v>0.3576388888888889</v>
      </c>
      <c r="F29" s="10">
        <f>E29+$F$39</f>
        <v>0.36458333333333331</v>
      </c>
      <c r="G29" s="6" t="s">
        <v>18</v>
      </c>
      <c r="H29" s="117">
        <v>0.38541666666666669</v>
      </c>
      <c r="I29" s="11">
        <f t="shared" ref="I29:I38" si="4">H29+$I$39</f>
        <v>0.3923611111111111</v>
      </c>
      <c r="J29" s="10">
        <v>0.40972222222222227</v>
      </c>
      <c r="L29" s="37" t="s">
        <v>70</v>
      </c>
      <c r="N29" s="286">
        <f>'E  F _autostaz'!C32/1000</f>
        <v>10.785299999999999</v>
      </c>
      <c r="O29" s="287">
        <f>'E  F _autostaz'!F32/1000</f>
        <v>12.368600000000002</v>
      </c>
    </row>
    <row r="30" spans="1:15" ht="18.75" customHeight="1" x14ac:dyDescent="0.25">
      <c r="B30" s="16">
        <v>2</v>
      </c>
      <c r="C30" s="6">
        <v>19</v>
      </c>
      <c r="D30" s="6" t="s">
        <v>17</v>
      </c>
      <c r="E30" s="117">
        <v>0.41319444444444442</v>
      </c>
      <c r="F30" s="10">
        <f>E30+$F$39</f>
        <v>0.42013888888888884</v>
      </c>
      <c r="G30" s="6" t="s">
        <v>18</v>
      </c>
      <c r="H30" s="117">
        <v>0.4375</v>
      </c>
      <c r="I30" s="11">
        <f t="shared" si="4"/>
        <v>0.44444444444444442</v>
      </c>
      <c r="J30" s="10">
        <v>0.46180555555555558</v>
      </c>
      <c r="L30" s="37" t="s">
        <v>70</v>
      </c>
      <c r="N30" s="286">
        <f>N29</f>
        <v>10.785299999999999</v>
      </c>
      <c r="O30" s="287">
        <f>O29</f>
        <v>12.368600000000002</v>
      </c>
    </row>
    <row r="31" spans="1:15" ht="18.75" customHeight="1" x14ac:dyDescent="0.25">
      <c r="B31" s="16">
        <v>3</v>
      </c>
      <c r="C31" s="6">
        <v>19</v>
      </c>
      <c r="D31" s="6" t="s">
        <v>17</v>
      </c>
      <c r="E31" s="117">
        <v>0.46527777777777773</v>
      </c>
      <c r="F31" s="10">
        <f t="shared" ref="F31:F38" si="5">E31+$F$39</f>
        <v>0.47222222222222215</v>
      </c>
      <c r="G31" s="6" t="s">
        <v>18</v>
      </c>
      <c r="H31" s="117">
        <v>0.49305555555555558</v>
      </c>
      <c r="I31" s="11">
        <f t="shared" si="4"/>
        <v>0.5</v>
      </c>
      <c r="J31" s="10">
        <v>0.51041666666666663</v>
      </c>
      <c r="L31" s="37" t="s">
        <v>70</v>
      </c>
      <c r="N31" s="286">
        <f t="shared" ref="N31:N38" si="6">N30</f>
        <v>10.785299999999999</v>
      </c>
      <c r="O31" s="287">
        <f t="shared" ref="O31:O38" si="7">O30</f>
        <v>12.368600000000002</v>
      </c>
    </row>
    <row r="32" spans="1:15" ht="18.75" customHeight="1" x14ac:dyDescent="0.25">
      <c r="B32" s="16">
        <v>4</v>
      </c>
      <c r="C32" s="6">
        <v>19</v>
      </c>
      <c r="D32" s="6" t="s">
        <v>17</v>
      </c>
      <c r="E32" s="117">
        <v>0.51388888888888895</v>
      </c>
      <c r="F32" s="10">
        <f t="shared" si="5"/>
        <v>0.52083333333333337</v>
      </c>
      <c r="G32" s="6" t="s">
        <v>18</v>
      </c>
      <c r="H32" s="117">
        <v>0.53819444444444442</v>
      </c>
      <c r="I32" s="11">
        <f t="shared" si="4"/>
        <v>0.54513888888888884</v>
      </c>
      <c r="J32" s="10">
        <v>0.55902777777777779</v>
      </c>
      <c r="L32" s="37" t="s">
        <v>70</v>
      </c>
      <c r="N32" s="286">
        <f t="shared" si="6"/>
        <v>10.785299999999999</v>
      </c>
      <c r="O32" s="287">
        <f t="shared" si="7"/>
        <v>12.368600000000002</v>
      </c>
    </row>
    <row r="33" spans="2:15" ht="18.75" customHeight="1" x14ac:dyDescent="0.25">
      <c r="B33" s="16">
        <v>5</v>
      </c>
      <c r="C33" s="6">
        <v>19</v>
      </c>
      <c r="D33" s="6" t="s">
        <v>17</v>
      </c>
      <c r="E33" s="117">
        <v>0.5625</v>
      </c>
      <c r="F33" s="10">
        <f t="shared" si="5"/>
        <v>0.56944444444444442</v>
      </c>
      <c r="G33" s="6" t="s">
        <v>18</v>
      </c>
      <c r="H33" s="117">
        <v>0.58680555555555558</v>
      </c>
      <c r="I33" s="11">
        <f t="shared" si="4"/>
        <v>0.59375</v>
      </c>
      <c r="J33" s="10">
        <v>0.61111111111111105</v>
      </c>
      <c r="L33" s="37" t="s">
        <v>70</v>
      </c>
      <c r="N33" s="286">
        <f t="shared" si="6"/>
        <v>10.785299999999999</v>
      </c>
      <c r="O33" s="287">
        <f t="shared" si="7"/>
        <v>12.368600000000002</v>
      </c>
    </row>
    <row r="34" spans="2:15" ht="18.75" customHeight="1" x14ac:dyDescent="0.25">
      <c r="B34" s="16">
        <v>6</v>
      </c>
      <c r="C34" s="6">
        <v>19</v>
      </c>
      <c r="D34" s="6" t="s">
        <v>17</v>
      </c>
      <c r="E34" s="117">
        <v>0.61458333333333337</v>
      </c>
      <c r="F34" s="10">
        <f t="shared" si="5"/>
        <v>0.62152777777777779</v>
      </c>
      <c r="G34" s="6" t="s">
        <v>18</v>
      </c>
      <c r="H34" s="117">
        <v>0.63888888888888895</v>
      </c>
      <c r="I34" s="11">
        <f t="shared" si="4"/>
        <v>0.64583333333333337</v>
      </c>
      <c r="J34" s="10">
        <v>0.66319444444444442</v>
      </c>
      <c r="L34" s="37" t="s">
        <v>70</v>
      </c>
      <c r="N34" s="286">
        <f t="shared" si="6"/>
        <v>10.785299999999999</v>
      </c>
      <c r="O34" s="287">
        <f t="shared" si="7"/>
        <v>12.368600000000002</v>
      </c>
    </row>
    <row r="35" spans="2:15" ht="18.75" customHeight="1" x14ac:dyDescent="0.25">
      <c r="B35" s="16">
        <v>7</v>
      </c>
      <c r="C35" s="6">
        <v>19</v>
      </c>
      <c r="D35" s="6" t="s">
        <v>17</v>
      </c>
      <c r="E35" s="117">
        <v>0.66666666666666663</v>
      </c>
      <c r="F35" s="10">
        <f t="shared" si="5"/>
        <v>0.67361111111111105</v>
      </c>
      <c r="G35" s="6" t="s">
        <v>18</v>
      </c>
      <c r="H35" s="117">
        <v>0.69097222222222221</v>
      </c>
      <c r="I35" s="11">
        <f t="shared" si="4"/>
        <v>0.69791666666666663</v>
      </c>
      <c r="J35" s="10">
        <v>0.71527777777777779</v>
      </c>
      <c r="L35" s="37" t="s">
        <v>70</v>
      </c>
      <c r="N35" s="286">
        <f t="shared" si="6"/>
        <v>10.785299999999999</v>
      </c>
      <c r="O35" s="287">
        <f t="shared" si="7"/>
        <v>12.368600000000002</v>
      </c>
    </row>
    <row r="36" spans="2:15" ht="18.75" customHeight="1" x14ac:dyDescent="0.25">
      <c r="B36" s="16">
        <v>8</v>
      </c>
      <c r="C36" s="6">
        <v>19</v>
      </c>
      <c r="D36" s="6" t="s">
        <v>17</v>
      </c>
      <c r="E36" s="117">
        <v>0.71875</v>
      </c>
      <c r="F36" s="10">
        <f t="shared" si="5"/>
        <v>0.72569444444444442</v>
      </c>
      <c r="G36" s="6" t="s">
        <v>18</v>
      </c>
      <c r="H36" s="117">
        <v>0.74305555555555547</v>
      </c>
      <c r="I36" s="11">
        <f t="shared" si="4"/>
        <v>0.74999999999999989</v>
      </c>
      <c r="J36" s="10">
        <v>0.76736111111111116</v>
      </c>
      <c r="L36" s="37" t="s">
        <v>70</v>
      </c>
      <c r="N36" s="286">
        <f t="shared" si="6"/>
        <v>10.785299999999999</v>
      </c>
      <c r="O36" s="287">
        <f t="shared" si="7"/>
        <v>12.368600000000002</v>
      </c>
    </row>
    <row r="37" spans="2:15" ht="18.75" customHeight="1" x14ac:dyDescent="0.25">
      <c r="B37" s="16">
        <v>9</v>
      </c>
      <c r="C37" s="6">
        <v>19</v>
      </c>
      <c r="D37" s="6" t="s">
        <v>17</v>
      </c>
      <c r="E37" s="117">
        <v>0.77083333333333337</v>
      </c>
      <c r="F37" s="10">
        <f t="shared" si="5"/>
        <v>0.77777777777777779</v>
      </c>
      <c r="G37" s="6" t="s">
        <v>18</v>
      </c>
      <c r="H37" s="117">
        <v>0.79513888888888884</v>
      </c>
      <c r="I37" s="11">
        <f t="shared" si="4"/>
        <v>0.80208333333333326</v>
      </c>
      <c r="J37" s="10">
        <v>0.81944444444444453</v>
      </c>
      <c r="L37" s="37" t="s">
        <v>70</v>
      </c>
      <c r="N37" s="286">
        <f t="shared" si="6"/>
        <v>10.785299999999999</v>
      </c>
      <c r="O37" s="287">
        <f t="shared" si="7"/>
        <v>12.368600000000002</v>
      </c>
    </row>
    <row r="38" spans="2:15" ht="18.75" customHeight="1" x14ac:dyDescent="0.2">
      <c r="B38" s="16">
        <v>10</v>
      </c>
      <c r="C38" s="301">
        <v>19</v>
      </c>
      <c r="D38" s="301" t="s">
        <v>17</v>
      </c>
      <c r="E38" s="116">
        <v>0.82291666666666663</v>
      </c>
      <c r="F38" s="302">
        <f t="shared" si="5"/>
        <v>0.82986111111111105</v>
      </c>
      <c r="G38" s="301" t="s">
        <v>18</v>
      </c>
      <c r="H38" s="116">
        <v>0.85069444444444453</v>
      </c>
      <c r="I38" s="303">
        <f t="shared" si="4"/>
        <v>0.85763888888888895</v>
      </c>
      <c r="J38" s="303"/>
      <c r="K38" s="304"/>
      <c r="L38" s="305" t="s">
        <v>70</v>
      </c>
      <c r="N38" s="290">
        <f t="shared" si="6"/>
        <v>10.785299999999999</v>
      </c>
      <c r="O38" s="291">
        <f t="shared" si="7"/>
        <v>12.368600000000002</v>
      </c>
    </row>
    <row r="39" spans="2:15" ht="18.75" customHeight="1" x14ac:dyDescent="0.25">
      <c r="E39" s="7"/>
      <c r="F39" s="12">
        <v>6.9444444444444441E-3</v>
      </c>
      <c r="I39" s="14">
        <v>6.9444444444444441E-3</v>
      </c>
      <c r="J39" s="14">
        <v>1.3888888888888888E-2</v>
      </c>
      <c r="N39" s="311">
        <f>SUM(N29:O38)</f>
        <v>231.5390000000001</v>
      </c>
      <c r="O39" s="311"/>
    </row>
  </sheetData>
  <mergeCells count="36">
    <mergeCell ref="G3:G4"/>
    <mergeCell ref="C9:C10"/>
    <mergeCell ref="E3:E4"/>
    <mergeCell ref="L15:L16"/>
    <mergeCell ref="D27:D28"/>
    <mergeCell ref="E27:E28"/>
    <mergeCell ref="G27:G28"/>
    <mergeCell ref="H27:H28"/>
    <mergeCell ref="J27:J28"/>
    <mergeCell ref="L27:L28"/>
    <mergeCell ref="D15:D16"/>
    <mergeCell ref="E15:E16"/>
    <mergeCell ref="G15:G16"/>
    <mergeCell ref="H15:H16"/>
    <mergeCell ref="K15:K16"/>
    <mergeCell ref="N2:O2"/>
    <mergeCell ref="L9:L10"/>
    <mergeCell ref="C15:C16"/>
    <mergeCell ref="C27:C28"/>
    <mergeCell ref="C3:C4"/>
    <mergeCell ref="K3:K4"/>
    <mergeCell ref="L3:L4"/>
    <mergeCell ref="C6:C7"/>
    <mergeCell ref="D6:D7"/>
    <mergeCell ref="E6:E7"/>
    <mergeCell ref="G6:G7"/>
    <mergeCell ref="H6:H7"/>
    <mergeCell ref="K9:K10"/>
    <mergeCell ref="K6:K7"/>
    <mergeCell ref="H3:H4"/>
    <mergeCell ref="D3:D4"/>
    <mergeCell ref="N28:O28"/>
    <mergeCell ref="N39:O39"/>
    <mergeCell ref="J14:K14"/>
    <mergeCell ref="L6:L7"/>
    <mergeCell ref="N24:O24"/>
  </mergeCells>
  <pageMargins left="0.19685039370078741" right="0.23622047244094491" top="0.62992125984251968" bottom="0.6692913385826772" header="0.31496062992125984" footer="0.31496062992125984"/>
  <pageSetup paperSize="9" scale="93" fitToHeight="3" orientation="portrait" r:id="rId1"/>
  <headerFooter>
    <oddFooter>&amp;LAgg.Nuova gara 2024
inv 24/25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833D-1D85-4314-AD34-C9D14E988973}">
  <dimension ref="A1:H48"/>
  <sheetViews>
    <sheetView topLeftCell="A16" workbookViewId="0">
      <selection activeCell="N14" sqref="N14"/>
    </sheetView>
  </sheetViews>
  <sheetFormatPr defaultColWidth="9.140625" defaultRowHeight="12.75" x14ac:dyDescent="0.2"/>
  <cols>
    <col min="1" max="1" width="8.140625" style="22" customWidth="1"/>
    <col min="2" max="2" width="8.5703125" style="22" customWidth="1"/>
    <col min="3" max="3" width="29.42578125" style="22" customWidth="1"/>
    <col min="4" max="4" width="9" style="22" customWidth="1"/>
    <col min="5" max="5" width="7.28515625" style="22" customWidth="1"/>
    <col min="6" max="6" width="47" style="22" customWidth="1"/>
    <col min="7" max="7" width="9" style="22" customWidth="1"/>
    <col min="8" max="8" width="6.85546875" style="181" customWidth="1"/>
    <col min="9" max="16384" width="9.140625" style="22"/>
  </cols>
  <sheetData>
    <row r="1" spans="1:8" ht="23.25" x14ac:dyDescent="0.2">
      <c r="A1" s="178" t="s">
        <v>138</v>
      </c>
      <c r="H1" s="179" t="s">
        <v>86</v>
      </c>
    </row>
    <row r="3" spans="1:8" ht="19.5" x14ac:dyDescent="0.2">
      <c r="B3" s="180" t="s">
        <v>87</v>
      </c>
    </row>
    <row r="4" spans="1:8" ht="26.25" thickBot="1" x14ac:dyDescent="0.25">
      <c r="A4" s="22" t="s">
        <v>23</v>
      </c>
      <c r="B4" s="182" t="s">
        <v>88</v>
      </c>
      <c r="C4" s="22" t="s">
        <v>89</v>
      </c>
      <c r="G4" s="181" t="s">
        <v>90</v>
      </c>
      <c r="H4" s="183" t="s">
        <v>91</v>
      </c>
    </row>
    <row r="5" spans="1:8" ht="19.5" x14ac:dyDescent="0.2">
      <c r="A5" s="184" t="s">
        <v>92</v>
      </c>
      <c r="B5" s="185">
        <v>0.2673611111111111</v>
      </c>
      <c r="C5" s="186" t="s">
        <v>93</v>
      </c>
      <c r="D5" s="187"/>
      <c r="E5" s="187"/>
      <c r="F5" s="187"/>
      <c r="G5" s="188" t="s">
        <v>94</v>
      </c>
      <c r="H5" s="345" t="s">
        <v>70</v>
      </c>
    </row>
    <row r="6" spans="1:8" ht="19.5" x14ac:dyDescent="0.2">
      <c r="A6" s="348" t="s">
        <v>95</v>
      </c>
      <c r="B6" s="350">
        <v>0.27777777777777779</v>
      </c>
      <c r="C6" s="189" t="s">
        <v>140</v>
      </c>
      <c r="D6" s="190"/>
      <c r="E6" s="190"/>
      <c r="F6" s="190"/>
      <c r="G6" s="191" t="s">
        <v>96</v>
      </c>
      <c r="H6" s="346"/>
    </row>
    <row r="7" spans="1:8" ht="16.5" thickBot="1" x14ac:dyDescent="0.25">
      <c r="A7" s="349"/>
      <c r="B7" s="351"/>
      <c r="C7" s="228"/>
      <c r="D7" s="192"/>
      <c r="E7" s="229" t="s">
        <v>139</v>
      </c>
      <c r="F7" s="192"/>
      <c r="G7" s="192"/>
      <c r="H7" s="347"/>
    </row>
    <row r="8" spans="1:8" ht="18" customHeight="1" x14ac:dyDescent="0.2"/>
    <row r="9" spans="1:8" s="15" customFormat="1" ht="21" thickBot="1" x14ac:dyDescent="0.25">
      <c r="D9" s="193"/>
      <c r="E9" s="4" t="s">
        <v>97</v>
      </c>
      <c r="F9" s="193"/>
      <c r="G9" s="193"/>
      <c r="H9" s="181"/>
    </row>
    <row r="10" spans="1:8" s="15" customFormat="1" ht="15.75" x14ac:dyDescent="0.2">
      <c r="A10" s="352" t="s">
        <v>98</v>
      </c>
      <c r="B10" s="353"/>
      <c r="C10" s="354"/>
      <c r="D10" s="355"/>
      <c r="E10" s="356" t="s">
        <v>99</v>
      </c>
      <c r="F10" s="357"/>
      <c r="G10" s="358"/>
      <c r="H10" s="181"/>
    </row>
    <row r="11" spans="1:8" s="15" customFormat="1" ht="14.25" x14ac:dyDescent="0.2">
      <c r="A11" s="340" t="s">
        <v>100</v>
      </c>
      <c r="B11" s="341"/>
      <c r="C11" s="341"/>
      <c r="D11" s="342"/>
      <c r="E11" s="343" t="s">
        <v>101</v>
      </c>
      <c r="F11" s="343"/>
      <c r="G11" s="344"/>
      <c r="H11" s="181"/>
    </row>
    <row r="12" spans="1:8" ht="12" customHeight="1" x14ac:dyDescent="0.2">
      <c r="A12" s="362" t="s">
        <v>4</v>
      </c>
      <c r="B12" s="364" t="s">
        <v>0</v>
      </c>
      <c r="C12" s="364"/>
      <c r="D12" s="366" t="s">
        <v>1</v>
      </c>
      <c r="E12" s="368" t="s">
        <v>4</v>
      </c>
      <c r="F12" s="370" t="s">
        <v>0</v>
      </c>
      <c r="G12" s="372" t="s">
        <v>1</v>
      </c>
    </row>
    <row r="13" spans="1:8" ht="12.75" customHeight="1" x14ac:dyDescent="0.2">
      <c r="A13" s="363"/>
      <c r="B13" s="365"/>
      <c r="C13" s="365"/>
      <c r="D13" s="367"/>
      <c r="E13" s="369"/>
      <c r="F13" s="371"/>
      <c r="G13" s="373"/>
    </row>
    <row r="14" spans="1:8" x14ac:dyDescent="0.2">
      <c r="A14" s="194">
        <v>3300</v>
      </c>
      <c r="B14" s="195" t="s">
        <v>102</v>
      </c>
      <c r="C14" s="196"/>
      <c r="D14" s="197">
        <v>0</v>
      </c>
      <c r="E14" s="198">
        <v>3510</v>
      </c>
      <c r="F14" s="199" t="s">
        <v>103</v>
      </c>
      <c r="G14" s="200">
        <v>0</v>
      </c>
    </row>
    <row r="15" spans="1:8" x14ac:dyDescent="0.2">
      <c r="A15" s="201">
        <v>860</v>
      </c>
      <c r="B15" s="202" t="s">
        <v>104</v>
      </c>
      <c r="C15" s="203"/>
      <c r="D15" s="204">
        <v>507.2</v>
      </c>
      <c r="E15" s="205">
        <v>3530</v>
      </c>
      <c r="F15" s="206" t="s">
        <v>105</v>
      </c>
      <c r="G15" s="207">
        <v>464</v>
      </c>
    </row>
    <row r="16" spans="1:8" x14ac:dyDescent="0.2">
      <c r="A16" s="201">
        <v>1900</v>
      </c>
      <c r="B16" s="202" t="s">
        <v>9</v>
      </c>
      <c r="C16" s="203"/>
      <c r="D16" s="204">
        <v>382.3</v>
      </c>
      <c r="E16" s="205">
        <v>3540</v>
      </c>
      <c r="F16" s="206" t="s">
        <v>106</v>
      </c>
      <c r="G16" s="207">
        <v>748</v>
      </c>
    </row>
    <row r="17" spans="1:7" x14ac:dyDescent="0.2">
      <c r="A17" s="201">
        <v>3310</v>
      </c>
      <c r="B17" s="202" t="s">
        <v>28</v>
      </c>
      <c r="C17" s="203"/>
      <c r="D17" s="204">
        <v>416.3</v>
      </c>
      <c r="E17" s="205">
        <v>3550</v>
      </c>
      <c r="F17" s="206" t="s">
        <v>107</v>
      </c>
      <c r="G17" s="207">
        <v>365</v>
      </c>
    </row>
    <row r="18" spans="1:7" x14ac:dyDescent="0.2">
      <c r="A18" s="201">
        <v>3320</v>
      </c>
      <c r="B18" s="202" t="s">
        <v>108</v>
      </c>
      <c r="C18" s="203"/>
      <c r="D18" s="204">
        <v>437.1</v>
      </c>
      <c r="E18" s="205">
        <v>3560</v>
      </c>
      <c r="F18" s="206" t="s">
        <v>109</v>
      </c>
      <c r="G18" s="207">
        <v>251</v>
      </c>
    </row>
    <row r="19" spans="1:7" x14ac:dyDescent="0.2">
      <c r="A19" s="201">
        <v>3330</v>
      </c>
      <c r="B19" s="202" t="s">
        <v>110</v>
      </c>
      <c r="C19" s="203"/>
      <c r="D19" s="204">
        <v>630.70000000000005</v>
      </c>
      <c r="E19" s="205">
        <v>3570</v>
      </c>
      <c r="F19" s="206" t="s">
        <v>111</v>
      </c>
      <c r="G19" s="207">
        <v>363</v>
      </c>
    </row>
    <row r="20" spans="1:7" x14ac:dyDescent="0.2">
      <c r="A20" s="201">
        <v>3340</v>
      </c>
      <c r="B20" s="202" t="s">
        <v>112</v>
      </c>
      <c r="C20" s="203"/>
      <c r="D20" s="204">
        <v>955.9</v>
      </c>
      <c r="E20" s="205">
        <v>3580</v>
      </c>
      <c r="F20" s="206" t="s">
        <v>113</v>
      </c>
      <c r="G20" s="207">
        <v>412</v>
      </c>
    </row>
    <row r="21" spans="1:7" x14ac:dyDescent="0.2">
      <c r="A21" s="201">
        <v>3350</v>
      </c>
      <c r="B21" s="202" t="s">
        <v>114</v>
      </c>
      <c r="C21" s="203"/>
      <c r="D21" s="204">
        <v>453.6</v>
      </c>
      <c r="E21" s="205">
        <v>5940</v>
      </c>
      <c r="F21" s="206" t="s">
        <v>115</v>
      </c>
      <c r="G21" s="207">
        <v>350</v>
      </c>
    </row>
    <row r="22" spans="1:7" x14ac:dyDescent="0.2">
      <c r="A22" s="201">
        <v>3360</v>
      </c>
      <c r="B22" s="202" t="s">
        <v>116</v>
      </c>
      <c r="C22" s="203"/>
      <c r="D22" s="204">
        <v>392.9</v>
      </c>
      <c r="E22" s="205">
        <v>7370</v>
      </c>
      <c r="F22" s="206" t="s">
        <v>117</v>
      </c>
      <c r="G22" s="207">
        <v>977</v>
      </c>
    </row>
    <row r="23" spans="1:7" x14ac:dyDescent="0.2">
      <c r="A23" s="201">
        <v>3370</v>
      </c>
      <c r="B23" s="202" t="s">
        <v>118</v>
      </c>
      <c r="C23" s="203"/>
      <c r="D23" s="204">
        <v>566.79999999999995</v>
      </c>
      <c r="E23" s="205">
        <v>7330</v>
      </c>
      <c r="F23" s="206" t="s">
        <v>119</v>
      </c>
      <c r="G23" s="207">
        <v>121</v>
      </c>
    </row>
    <row r="24" spans="1:7" x14ac:dyDescent="0.2">
      <c r="A24" s="201">
        <v>3380</v>
      </c>
      <c r="B24" s="202" t="s">
        <v>120</v>
      </c>
      <c r="C24" s="203"/>
      <c r="D24" s="204">
        <v>201.4</v>
      </c>
      <c r="E24" s="205">
        <v>5970</v>
      </c>
      <c r="F24" s="206" t="s">
        <v>121</v>
      </c>
      <c r="G24" s="207">
        <v>1171</v>
      </c>
    </row>
    <row r="25" spans="1:7" x14ac:dyDescent="0.2">
      <c r="A25" s="201">
        <v>6240</v>
      </c>
      <c r="B25" s="202" t="s">
        <v>122</v>
      </c>
      <c r="C25" s="203"/>
      <c r="D25" s="204">
        <v>711.6</v>
      </c>
      <c r="E25" s="205">
        <v>3590</v>
      </c>
      <c r="F25" s="206" t="s">
        <v>123</v>
      </c>
      <c r="G25" s="207">
        <v>337</v>
      </c>
    </row>
    <row r="26" spans="1:7" x14ac:dyDescent="0.2">
      <c r="A26" s="201">
        <v>6250</v>
      </c>
      <c r="B26" s="202" t="s">
        <v>124</v>
      </c>
      <c r="C26" s="203"/>
      <c r="D26" s="204">
        <v>258.5</v>
      </c>
      <c r="E26" s="205">
        <v>11430</v>
      </c>
      <c r="F26" s="206" t="s">
        <v>125</v>
      </c>
      <c r="G26" s="207">
        <v>309</v>
      </c>
    </row>
    <row r="27" spans="1:7" x14ac:dyDescent="0.2">
      <c r="A27" s="201">
        <v>3480</v>
      </c>
      <c r="B27" s="202" t="s">
        <v>126</v>
      </c>
      <c r="C27" s="203"/>
      <c r="D27" s="204">
        <v>309.10000000000002</v>
      </c>
      <c r="E27" s="205">
        <v>3600</v>
      </c>
      <c r="F27" s="206" t="s">
        <v>127</v>
      </c>
      <c r="G27" s="207">
        <v>252</v>
      </c>
    </row>
    <row r="28" spans="1:7" x14ac:dyDescent="0.2">
      <c r="A28" s="201">
        <v>3490</v>
      </c>
      <c r="B28" s="202" t="s">
        <v>128</v>
      </c>
      <c r="C28" s="203"/>
      <c r="D28" s="204">
        <v>775.7</v>
      </c>
      <c r="E28" s="205">
        <v>3610</v>
      </c>
      <c r="F28" s="206" t="s">
        <v>129</v>
      </c>
      <c r="G28" s="207">
        <v>409</v>
      </c>
    </row>
    <row r="29" spans="1:7" x14ac:dyDescent="0.2">
      <c r="A29" s="201">
        <v>3500</v>
      </c>
      <c r="B29" s="202" t="s">
        <v>130</v>
      </c>
      <c r="C29" s="203"/>
      <c r="D29" s="204">
        <v>228.5</v>
      </c>
      <c r="E29" s="205">
        <v>3620</v>
      </c>
      <c r="F29" s="206" t="s">
        <v>131</v>
      </c>
      <c r="G29" s="207">
        <v>405</v>
      </c>
    </row>
    <row r="30" spans="1:7" x14ac:dyDescent="0.2">
      <c r="A30" s="201">
        <v>3510</v>
      </c>
      <c r="B30" s="202" t="s">
        <v>103</v>
      </c>
      <c r="C30" s="203"/>
      <c r="D30" s="204">
        <v>254.1</v>
      </c>
      <c r="E30" s="205">
        <v>3630</v>
      </c>
      <c r="F30" s="206" t="s">
        <v>132</v>
      </c>
      <c r="G30" s="207">
        <v>559</v>
      </c>
    </row>
    <row r="31" spans="1:7" x14ac:dyDescent="0.2">
      <c r="A31" s="201"/>
      <c r="B31" s="202"/>
      <c r="C31" s="203"/>
      <c r="D31" s="204"/>
      <c r="E31" s="205">
        <v>3640</v>
      </c>
      <c r="F31" s="206" t="s">
        <v>133</v>
      </c>
      <c r="G31" s="207">
        <v>339</v>
      </c>
    </row>
    <row r="32" spans="1:7" x14ac:dyDescent="0.2">
      <c r="A32" s="201"/>
      <c r="B32" s="202"/>
      <c r="C32" s="208"/>
      <c r="D32" s="204"/>
      <c r="E32" s="205">
        <v>3650</v>
      </c>
      <c r="F32" s="206" t="s">
        <v>134</v>
      </c>
      <c r="G32" s="207">
        <v>263</v>
      </c>
    </row>
    <row r="33" spans="1:7" x14ac:dyDescent="0.2">
      <c r="A33" s="201"/>
      <c r="B33" s="202"/>
      <c r="C33" s="208"/>
      <c r="D33" s="204"/>
      <c r="E33" s="205">
        <v>3660</v>
      </c>
      <c r="F33" s="206" t="s">
        <v>135</v>
      </c>
      <c r="G33" s="207">
        <v>381</v>
      </c>
    </row>
    <row r="34" spans="1:7" x14ac:dyDescent="0.2">
      <c r="A34" s="201"/>
      <c r="B34" s="202"/>
      <c r="C34" s="208"/>
      <c r="D34" s="204"/>
      <c r="E34" s="205">
        <v>3670</v>
      </c>
      <c r="F34" s="206" t="s">
        <v>136</v>
      </c>
      <c r="G34" s="207">
        <v>879</v>
      </c>
    </row>
    <row r="35" spans="1:7" x14ac:dyDescent="0.2">
      <c r="A35" s="201"/>
      <c r="B35" s="202"/>
      <c r="C35" s="208"/>
      <c r="D35" s="204"/>
      <c r="E35" s="205">
        <v>3680</v>
      </c>
      <c r="F35" s="206" t="s">
        <v>137</v>
      </c>
      <c r="G35" s="207">
        <v>644</v>
      </c>
    </row>
    <row r="36" spans="1:7" x14ac:dyDescent="0.2">
      <c r="A36" s="201"/>
      <c r="B36" s="202"/>
      <c r="C36" s="208"/>
      <c r="D36" s="204"/>
      <c r="E36" s="205">
        <v>10820</v>
      </c>
      <c r="F36" s="206" t="s">
        <v>52</v>
      </c>
      <c r="G36" s="207">
        <v>517</v>
      </c>
    </row>
    <row r="37" spans="1:7" x14ac:dyDescent="0.2">
      <c r="A37" s="201"/>
      <c r="B37" s="202"/>
      <c r="C37" s="208"/>
      <c r="D37" s="204"/>
      <c r="E37" s="205">
        <v>3690</v>
      </c>
      <c r="F37" s="206" t="s">
        <v>53</v>
      </c>
      <c r="G37" s="207">
        <v>421</v>
      </c>
    </row>
    <row r="38" spans="1:7" x14ac:dyDescent="0.2">
      <c r="A38" s="201"/>
      <c r="B38" s="202"/>
      <c r="C38" s="208"/>
      <c r="D38" s="204"/>
      <c r="E38" s="205">
        <v>180</v>
      </c>
      <c r="F38" s="206" t="s">
        <v>54</v>
      </c>
      <c r="G38" s="207">
        <v>418</v>
      </c>
    </row>
    <row r="39" spans="1:7" x14ac:dyDescent="0.2">
      <c r="A39" s="201"/>
      <c r="B39" s="202"/>
      <c r="C39" s="208"/>
      <c r="D39" s="209"/>
      <c r="E39" s="210">
        <v>8332</v>
      </c>
      <c r="F39" s="211" t="s">
        <v>20</v>
      </c>
      <c r="G39" s="212">
        <v>244</v>
      </c>
    </row>
    <row r="40" spans="1:7" x14ac:dyDescent="0.2">
      <c r="A40" s="201"/>
      <c r="B40" s="202"/>
      <c r="C40" s="208"/>
      <c r="D40" s="209"/>
      <c r="E40" s="210">
        <v>3300</v>
      </c>
      <c r="F40" s="211" t="s">
        <v>102</v>
      </c>
      <c r="G40" s="212">
        <v>399</v>
      </c>
    </row>
    <row r="41" spans="1:7" x14ac:dyDescent="0.2">
      <c r="A41" s="213"/>
      <c r="B41" s="214"/>
      <c r="C41" s="208"/>
      <c r="D41" s="209"/>
      <c r="E41" s="210"/>
      <c r="F41" s="211"/>
      <c r="G41" s="212"/>
    </row>
    <row r="42" spans="1:7" x14ac:dyDescent="0.2">
      <c r="A42" s="213"/>
      <c r="B42" s="215"/>
      <c r="C42" s="208"/>
      <c r="D42" s="209"/>
      <c r="E42" s="210"/>
      <c r="F42" s="211"/>
      <c r="G42" s="212"/>
    </row>
    <row r="43" spans="1:7" x14ac:dyDescent="0.2">
      <c r="A43" s="213"/>
      <c r="B43" s="215"/>
      <c r="C43" s="208"/>
      <c r="D43" s="209"/>
      <c r="E43" s="210"/>
      <c r="F43" s="211"/>
      <c r="G43" s="212"/>
    </row>
    <row r="44" spans="1:7" x14ac:dyDescent="0.2">
      <c r="A44" s="213"/>
      <c r="B44" s="215"/>
      <c r="C44" s="208"/>
      <c r="D44" s="209"/>
      <c r="E44" s="210"/>
      <c r="F44" s="211"/>
      <c r="G44" s="212"/>
    </row>
    <row r="45" spans="1:7" x14ac:dyDescent="0.2">
      <c r="A45" s="213"/>
      <c r="B45" s="215"/>
      <c r="C45" s="208"/>
      <c r="D45" s="209"/>
      <c r="E45" s="210"/>
      <c r="F45" s="211"/>
      <c r="G45" s="212"/>
    </row>
    <row r="46" spans="1:7" x14ac:dyDescent="0.2">
      <c r="A46" s="216"/>
      <c r="B46" s="217"/>
      <c r="C46" s="218"/>
      <c r="D46" s="219"/>
      <c r="E46" s="220"/>
      <c r="F46" s="221"/>
      <c r="G46" s="222"/>
    </row>
    <row r="47" spans="1:7" ht="16.5" thickBot="1" x14ac:dyDescent="0.25">
      <c r="A47" s="223" t="s">
        <v>2</v>
      </c>
      <c r="B47" s="224"/>
      <c r="C47" s="224"/>
      <c r="D47" s="225">
        <f>SUM(D14:D46)</f>
        <v>7481.7000000000007</v>
      </c>
      <c r="E47" s="226" t="s">
        <v>2</v>
      </c>
      <c r="F47" s="227"/>
      <c r="G47" s="225">
        <f>SUM(G14:G46)</f>
        <v>11998</v>
      </c>
    </row>
    <row r="48" spans="1:7" ht="15.75" thickBot="1" x14ac:dyDescent="0.25">
      <c r="A48" s="359">
        <f>(D47+G47)/1000</f>
        <v>19.479700000000001</v>
      </c>
      <c r="B48" s="360"/>
      <c r="C48" s="360"/>
      <c r="D48" s="360"/>
      <c r="E48" s="360"/>
      <c r="F48" s="360"/>
      <c r="G48" s="361"/>
    </row>
  </sheetData>
  <mergeCells count="14">
    <mergeCell ref="A48:G48"/>
    <mergeCell ref="A12:A13"/>
    <mergeCell ref="B12:C13"/>
    <mergeCell ref="D12:D13"/>
    <mergeCell ref="E12:E13"/>
    <mergeCell ref="F12:F13"/>
    <mergeCell ref="G12:G13"/>
    <mergeCell ref="A11:D11"/>
    <mergeCell ref="E11:G11"/>
    <mergeCell ref="H5:H7"/>
    <mergeCell ref="A6:A7"/>
    <mergeCell ref="B6:B7"/>
    <mergeCell ref="A10:D10"/>
    <mergeCell ref="E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opLeftCell="A13" workbookViewId="0"/>
  </sheetViews>
  <sheetFormatPr defaultRowHeight="12.75" x14ac:dyDescent="0.2"/>
  <cols>
    <col min="1" max="1" width="6.42578125" style="17" customWidth="1"/>
    <col min="2" max="2" width="38" style="1" customWidth="1"/>
    <col min="3" max="3" width="9" style="1" customWidth="1"/>
    <col min="4" max="4" width="7.42578125" style="1" customWidth="1"/>
    <col min="5" max="5" width="39.28515625" style="1" customWidth="1"/>
    <col min="6" max="6" width="9" style="1" customWidth="1"/>
    <col min="7" max="8" width="9.85546875" style="1" bestFit="1" customWidth="1"/>
    <col min="9" max="16384" width="9.140625" style="1"/>
  </cols>
  <sheetData>
    <row r="1" spans="1:8" ht="23.25" customHeight="1" x14ac:dyDescent="0.2">
      <c r="A1" s="178"/>
    </row>
    <row r="2" spans="1:8" ht="23.25" x14ac:dyDescent="0.35">
      <c r="A2" s="42"/>
      <c r="B2" s="46" t="s">
        <v>8</v>
      </c>
      <c r="C2" s="42"/>
      <c r="D2" s="42"/>
      <c r="E2" s="42"/>
      <c r="F2" s="42"/>
      <c r="G2" s="42"/>
      <c r="H2" s="42"/>
    </row>
    <row r="3" spans="1:8" s="15" customFormat="1" ht="4.5" customHeight="1" thickBot="1" x14ac:dyDescent="0.25">
      <c r="A3" s="48"/>
      <c r="B3" s="48"/>
      <c r="C3" s="43"/>
      <c r="D3" s="44"/>
      <c r="E3" s="43"/>
      <c r="F3" s="43"/>
      <c r="G3" s="48"/>
      <c r="H3" s="48"/>
    </row>
    <row r="4" spans="1:8" s="15" customFormat="1" ht="24" customHeight="1" thickBot="1" x14ac:dyDescent="0.25">
      <c r="A4" s="377" t="s">
        <v>3</v>
      </c>
      <c r="B4" s="378"/>
      <c r="C4" s="378"/>
      <c r="D4" s="378"/>
      <c r="E4" s="378"/>
      <c r="F4" s="379"/>
      <c r="G4" s="48"/>
      <c r="H4" s="48"/>
    </row>
    <row r="5" spans="1:8" s="2" customFormat="1" ht="18" x14ac:dyDescent="0.2">
      <c r="A5" s="380" t="s">
        <v>5</v>
      </c>
      <c r="B5" s="381"/>
      <c r="C5" s="70" t="s">
        <v>6</v>
      </c>
      <c r="D5" s="380" t="s">
        <v>5</v>
      </c>
      <c r="E5" s="381"/>
      <c r="F5" s="54" t="s">
        <v>7</v>
      </c>
      <c r="G5" s="45"/>
      <c r="H5" s="45"/>
    </row>
    <row r="6" spans="1:8" s="15" customFormat="1" ht="170.25" customHeight="1" x14ac:dyDescent="0.2">
      <c r="A6" s="382" t="s">
        <v>74</v>
      </c>
      <c r="B6" s="383"/>
      <c r="C6" s="383"/>
      <c r="D6" s="384" t="s">
        <v>75</v>
      </c>
      <c r="E6" s="385"/>
      <c r="F6" s="386"/>
      <c r="G6" s="48"/>
      <c r="H6" s="48"/>
    </row>
    <row r="7" spans="1:8" ht="12.75" customHeight="1" x14ac:dyDescent="0.2">
      <c r="A7" s="387" t="s">
        <v>4</v>
      </c>
      <c r="B7" s="389" t="s">
        <v>0</v>
      </c>
      <c r="C7" s="393" t="s">
        <v>1</v>
      </c>
      <c r="D7" s="387" t="s">
        <v>4</v>
      </c>
      <c r="E7" s="391" t="s">
        <v>0</v>
      </c>
      <c r="F7" s="395" t="s">
        <v>1</v>
      </c>
      <c r="G7" s="42"/>
      <c r="H7" s="42"/>
    </row>
    <row r="8" spans="1:8" x14ac:dyDescent="0.2">
      <c r="A8" s="388"/>
      <c r="B8" s="390"/>
      <c r="C8" s="394"/>
      <c r="D8" s="388"/>
      <c r="E8" s="392"/>
      <c r="F8" s="396"/>
      <c r="G8" s="42"/>
      <c r="H8" s="42"/>
    </row>
    <row r="9" spans="1:8" x14ac:dyDescent="0.2">
      <c r="A9" s="60">
        <v>11330</v>
      </c>
      <c r="B9" s="61" t="s">
        <v>19</v>
      </c>
      <c r="C9" s="71">
        <v>0</v>
      </c>
      <c r="D9" s="76">
        <v>11200</v>
      </c>
      <c r="E9" s="101" t="s">
        <v>76</v>
      </c>
      <c r="F9" s="77">
        <v>0</v>
      </c>
      <c r="G9" s="47"/>
      <c r="H9" s="47"/>
    </row>
    <row r="10" spans="1:8" x14ac:dyDescent="0.2">
      <c r="A10" s="99">
        <v>490</v>
      </c>
      <c r="B10" s="62" t="s">
        <v>64</v>
      </c>
      <c r="C10" s="88">
        <v>216.3</v>
      </c>
      <c r="D10" s="78">
        <v>11210</v>
      </c>
      <c r="E10" s="100" t="s">
        <v>77</v>
      </c>
      <c r="F10" s="69">
        <v>320.60000000000002</v>
      </c>
      <c r="G10" s="47"/>
      <c r="H10" s="47"/>
    </row>
    <row r="11" spans="1:8" x14ac:dyDescent="0.2">
      <c r="A11" s="63">
        <v>1900</v>
      </c>
      <c r="B11" s="64" t="s">
        <v>9</v>
      </c>
      <c r="C11" s="88">
        <v>371.8</v>
      </c>
      <c r="D11" s="79">
        <v>11080</v>
      </c>
      <c r="E11" s="66" t="s">
        <v>42</v>
      </c>
      <c r="F11" s="69">
        <v>300.89999999999998</v>
      </c>
      <c r="G11" s="47"/>
      <c r="H11" s="47"/>
    </row>
    <row r="12" spans="1:8" x14ac:dyDescent="0.2">
      <c r="A12" s="63">
        <v>3310</v>
      </c>
      <c r="B12" s="64" t="s">
        <v>28</v>
      </c>
      <c r="C12" s="88">
        <v>416.4</v>
      </c>
      <c r="D12" s="79">
        <v>11230</v>
      </c>
      <c r="E12" s="66" t="s">
        <v>43</v>
      </c>
      <c r="F12" s="69">
        <v>1271.5999999999999</v>
      </c>
      <c r="G12" s="47"/>
      <c r="H12" s="47"/>
    </row>
    <row r="13" spans="1:8" x14ac:dyDescent="0.2">
      <c r="A13" s="63">
        <v>11280</v>
      </c>
      <c r="B13" s="64" t="s">
        <v>10</v>
      </c>
      <c r="C13" s="88">
        <v>557.5</v>
      </c>
      <c r="D13" s="79">
        <v>11240</v>
      </c>
      <c r="E13" s="66" t="s">
        <v>44</v>
      </c>
      <c r="F13" s="69">
        <v>449</v>
      </c>
      <c r="G13" s="42"/>
      <c r="H13" s="42"/>
    </row>
    <row r="14" spans="1:8" x14ac:dyDescent="0.2">
      <c r="A14" s="63">
        <v>11000</v>
      </c>
      <c r="B14" s="64" t="s">
        <v>29</v>
      </c>
      <c r="C14" s="88">
        <v>679.8</v>
      </c>
      <c r="D14" s="79">
        <v>5380</v>
      </c>
      <c r="E14" s="66" t="s">
        <v>45</v>
      </c>
      <c r="F14" s="69">
        <v>488.8</v>
      </c>
      <c r="G14" s="42"/>
      <c r="H14" s="42"/>
    </row>
    <row r="15" spans="1:8" x14ac:dyDescent="0.2">
      <c r="A15" s="63">
        <v>8080</v>
      </c>
      <c r="B15" s="64" t="s">
        <v>30</v>
      </c>
      <c r="C15" s="88">
        <v>229.5</v>
      </c>
      <c r="D15" s="79">
        <v>5390</v>
      </c>
      <c r="E15" s="66" t="s">
        <v>46</v>
      </c>
      <c r="F15" s="69">
        <v>383.5</v>
      </c>
      <c r="G15" s="42"/>
      <c r="H15" s="42"/>
    </row>
    <row r="16" spans="1:8" x14ac:dyDescent="0.2">
      <c r="A16" s="63">
        <v>2140</v>
      </c>
      <c r="B16" s="64" t="s">
        <v>31</v>
      </c>
      <c r="C16" s="88">
        <v>896.9</v>
      </c>
      <c r="D16" s="80">
        <v>11250</v>
      </c>
      <c r="E16" s="67" t="s">
        <v>84</v>
      </c>
      <c r="F16" s="69">
        <v>837.2</v>
      </c>
      <c r="G16" s="42"/>
      <c r="H16" s="42"/>
    </row>
    <row r="17" spans="1:6" x14ac:dyDescent="0.2">
      <c r="A17" s="63">
        <v>2150</v>
      </c>
      <c r="B17" s="64" t="s">
        <v>32</v>
      </c>
      <c r="C17" s="88">
        <v>345</v>
      </c>
      <c r="D17" s="80">
        <v>10220</v>
      </c>
      <c r="E17" s="67" t="s">
        <v>13</v>
      </c>
      <c r="F17" s="81">
        <v>1657.6</v>
      </c>
    </row>
    <row r="18" spans="1:6" x14ac:dyDescent="0.2">
      <c r="A18" s="63">
        <v>2160</v>
      </c>
      <c r="B18" s="64" t="s">
        <v>33</v>
      </c>
      <c r="C18" s="88">
        <v>179.9</v>
      </c>
      <c r="D18" s="80">
        <v>10230</v>
      </c>
      <c r="E18" s="67" t="s">
        <v>14</v>
      </c>
      <c r="F18" s="81">
        <v>557.1</v>
      </c>
    </row>
    <row r="19" spans="1:6" x14ac:dyDescent="0.2">
      <c r="A19" s="63">
        <v>2170</v>
      </c>
      <c r="B19" s="64" t="s">
        <v>34</v>
      </c>
      <c r="C19" s="88">
        <v>365.8</v>
      </c>
      <c r="D19" s="80">
        <v>10240</v>
      </c>
      <c r="E19" s="67" t="s">
        <v>71</v>
      </c>
      <c r="F19" s="81">
        <v>487.4</v>
      </c>
    </row>
    <row r="20" spans="1:6" x14ac:dyDescent="0.2">
      <c r="A20" s="63">
        <v>2200</v>
      </c>
      <c r="B20" s="64" t="s">
        <v>11</v>
      </c>
      <c r="C20" s="88">
        <v>193.2</v>
      </c>
      <c r="D20" s="80">
        <v>2710</v>
      </c>
      <c r="E20" s="67" t="s">
        <v>48</v>
      </c>
      <c r="F20" s="81">
        <v>991.3</v>
      </c>
    </row>
    <row r="21" spans="1:6" x14ac:dyDescent="0.2">
      <c r="A21" s="63">
        <v>11740</v>
      </c>
      <c r="B21" s="64" t="s">
        <v>80</v>
      </c>
      <c r="C21" s="88">
        <v>233.2</v>
      </c>
      <c r="D21" s="82">
        <v>2440</v>
      </c>
      <c r="E21" s="67" t="s">
        <v>15</v>
      </c>
      <c r="F21" s="81">
        <v>926.7</v>
      </c>
    </row>
    <row r="22" spans="1:6" x14ac:dyDescent="0.2">
      <c r="A22" s="63">
        <v>2650</v>
      </c>
      <c r="B22" s="64" t="s">
        <v>35</v>
      </c>
      <c r="C22" s="88">
        <v>701.2</v>
      </c>
      <c r="D22" s="82">
        <v>2450</v>
      </c>
      <c r="E22" s="67" t="s">
        <v>49</v>
      </c>
      <c r="F22" s="81">
        <v>398.8</v>
      </c>
    </row>
    <row r="23" spans="1:6" x14ac:dyDescent="0.2">
      <c r="A23" s="63">
        <v>10180</v>
      </c>
      <c r="B23" s="64" t="s">
        <v>69</v>
      </c>
      <c r="C23" s="88">
        <v>638.9</v>
      </c>
      <c r="D23" s="82">
        <v>2460</v>
      </c>
      <c r="E23" s="67" t="s">
        <v>50</v>
      </c>
      <c r="F23" s="81">
        <v>256.8</v>
      </c>
    </row>
    <row r="24" spans="1:6" x14ac:dyDescent="0.2">
      <c r="A24" s="63">
        <v>10190</v>
      </c>
      <c r="B24" s="64" t="s">
        <v>12</v>
      </c>
      <c r="C24" s="89">
        <v>458.2</v>
      </c>
      <c r="D24" s="82">
        <v>2470</v>
      </c>
      <c r="E24" s="67" t="s">
        <v>83</v>
      </c>
      <c r="F24" s="81">
        <v>248.7</v>
      </c>
    </row>
    <row r="25" spans="1:6" x14ac:dyDescent="0.2">
      <c r="A25" s="63">
        <v>10200</v>
      </c>
      <c r="B25" s="64" t="s">
        <v>36</v>
      </c>
      <c r="C25" s="89">
        <v>625.29999999999995</v>
      </c>
      <c r="D25" s="82">
        <v>60</v>
      </c>
      <c r="E25" s="67" t="s">
        <v>51</v>
      </c>
      <c r="F25" s="81">
        <v>323.7</v>
      </c>
    </row>
    <row r="26" spans="1:6" x14ac:dyDescent="0.2">
      <c r="A26" s="63">
        <v>11180</v>
      </c>
      <c r="B26" s="64" t="s">
        <v>37</v>
      </c>
      <c r="C26" s="65">
        <v>1839.5</v>
      </c>
      <c r="D26" s="82">
        <v>8180</v>
      </c>
      <c r="E26" s="67" t="s">
        <v>16</v>
      </c>
      <c r="F26" s="81">
        <v>868.4</v>
      </c>
    </row>
    <row r="27" spans="1:6" x14ac:dyDescent="0.2">
      <c r="A27" s="63">
        <v>5360</v>
      </c>
      <c r="B27" s="64" t="s">
        <v>38</v>
      </c>
      <c r="C27" s="65">
        <v>819.4</v>
      </c>
      <c r="D27" s="82">
        <v>10820</v>
      </c>
      <c r="E27" s="67" t="s">
        <v>52</v>
      </c>
      <c r="F27" s="81">
        <v>983.2</v>
      </c>
    </row>
    <row r="28" spans="1:6" x14ac:dyDescent="0.2">
      <c r="A28" s="63">
        <v>5350</v>
      </c>
      <c r="B28" s="64" t="s">
        <v>39</v>
      </c>
      <c r="C28" s="65">
        <v>483.9</v>
      </c>
      <c r="D28" s="82">
        <v>3690</v>
      </c>
      <c r="E28" s="67" t="s">
        <v>53</v>
      </c>
      <c r="F28" s="81">
        <v>421</v>
      </c>
    </row>
    <row r="29" spans="1:6" x14ac:dyDescent="0.2">
      <c r="A29" s="63">
        <v>9560</v>
      </c>
      <c r="B29" s="64" t="s">
        <v>40</v>
      </c>
      <c r="C29" s="65">
        <v>296</v>
      </c>
      <c r="D29" s="82">
        <v>180</v>
      </c>
      <c r="E29" s="67" t="s">
        <v>54</v>
      </c>
      <c r="F29" s="81">
        <v>417.8</v>
      </c>
    </row>
    <row r="30" spans="1:6" x14ac:dyDescent="0.2">
      <c r="A30" s="63">
        <v>11190</v>
      </c>
      <c r="B30" s="100" t="s">
        <v>41</v>
      </c>
      <c r="C30" s="65">
        <v>623.9</v>
      </c>
      <c r="D30" s="82">
        <v>8332</v>
      </c>
      <c r="E30" s="67" t="s">
        <v>20</v>
      </c>
      <c r="F30" s="81">
        <v>244.6</v>
      </c>
    </row>
    <row r="31" spans="1:6" x14ac:dyDescent="0.2">
      <c r="A31" s="50">
        <v>11200</v>
      </c>
      <c r="B31" s="49" t="s">
        <v>76</v>
      </c>
      <c r="C31" s="72">
        <v>383.9</v>
      </c>
      <c r="D31" s="83">
        <v>11330</v>
      </c>
      <c r="E31" s="68" t="s">
        <v>19</v>
      </c>
      <c r="F31" s="84">
        <v>683.4</v>
      </c>
    </row>
    <row r="32" spans="1:6" x14ac:dyDescent="0.2">
      <c r="A32" s="50"/>
      <c r="B32" s="49"/>
      <c r="C32" s="73"/>
      <c r="D32" s="85"/>
      <c r="E32" s="62"/>
      <c r="F32" s="52"/>
    </row>
    <row r="33" spans="1:6" x14ac:dyDescent="0.2">
      <c r="A33" s="50"/>
      <c r="B33" s="49"/>
      <c r="C33" s="73"/>
      <c r="D33" s="85"/>
      <c r="E33" s="62"/>
      <c r="F33" s="52"/>
    </row>
    <row r="34" spans="1:6" ht="13.5" thickBot="1" x14ac:dyDescent="0.25">
      <c r="A34" s="50"/>
      <c r="B34" s="49"/>
      <c r="C34" s="74"/>
      <c r="D34" s="55"/>
      <c r="E34" s="51"/>
      <c r="F34" s="53"/>
    </row>
    <row r="35" spans="1:6" ht="16.5" thickBot="1" x14ac:dyDescent="0.3">
      <c r="A35" s="56" t="s">
        <v>2</v>
      </c>
      <c r="B35" s="57"/>
      <c r="C35" s="75">
        <f>SUM(C9:C34)</f>
        <v>11555.499999999998</v>
      </c>
      <c r="D35" s="59" t="s">
        <v>2</v>
      </c>
      <c r="E35" s="57"/>
      <c r="F35" s="58">
        <v>13518.1</v>
      </c>
    </row>
    <row r="36" spans="1:6" ht="15" customHeight="1" thickBot="1" x14ac:dyDescent="0.3">
      <c r="A36" s="374">
        <v>25.073599999999999</v>
      </c>
      <c r="B36" s="375"/>
      <c r="C36" s="375"/>
      <c r="D36" s="375"/>
      <c r="E36" s="375"/>
      <c r="F36" s="376"/>
    </row>
  </sheetData>
  <mergeCells count="12">
    <mergeCell ref="A36:F36"/>
    <mergeCell ref="A4:F4"/>
    <mergeCell ref="A5:B5"/>
    <mergeCell ref="D5:E5"/>
    <mergeCell ref="A6:C6"/>
    <mergeCell ref="D6:F6"/>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93" orientation="portrait" r:id="rId1"/>
  <headerFooter alignWithMargins="0">
    <oddFooter>&amp;LAgg.Nuova gara 2024
inv 24/25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topLeftCell="A14" workbookViewId="0">
      <selection activeCell="I61" sqref="I61"/>
    </sheetView>
  </sheetViews>
  <sheetFormatPr defaultRowHeight="12.75" x14ac:dyDescent="0.2"/>
  <cols>
    <col min="1" max="1" width="6.42578125" style="1" customWidth="1"/>
    <col min="2" max="2" width="37" style="1" customWidth="1"/>
    <col min="3" max="3" width="9" style="17" customWidth="1"/>
    <col min="4" max="4" width="7.42578125" style="1" customWidth="1"/>
    <col min="5" max="5" width="41.5703125" style="1" customWidth="1"/>
    <col min="6" max="6" width="8.28515625" style="1" bestFit="1" customWidth="1"/>
    <col min="7" max="16384" width="9.140625" style="1"/>
  </cols>
  <sheetData>
    <row r="1" spans="1:6" ht="18.75" customHeight="1" x14ac:dyDescent="0.2">
      <c r="A1" s="178"/>
    </row>
    <row r="2" spans="1:6" ht="23.25" x14ac:dyDescent="0.35">
      <c r="A2" s="42"/>
      <c r="B2" s="46" t="s">
        <v>8</v>
      </c>
      <c r="C2" s="121"/>
      <c r="D2" s="42"/>
      <c r="E2" s="42"/>
      <c r="F2" s="42"/>
    </row>
    <row r="3" spans="1:6" s="15" customFormat="1" ht="21" thickBot="1" x14ac:dyDescent="0.25">
      <c r="A3" s="48"/>
      <c r="B3" s="48"/>
      <c r="C3" s="43"/>
      <c r="D3" s="44"/>
      <c r="E3" s="43"/>
      <c r="F3" s="43"/>
    </row>
    <row r="4" spans="1:6" s="15" customFormat="1" ht="24" customHeight="1" thickBot="1" x14ac:dyDescent="0.25">
      <c r="A4" s="377" t="s">
        <v>3</v>
      </c>
      <c r="B4" s="378"/>
      <c r="C4" s="378"/>
      <c r="D4" s="378"/>
      <c r="E4" s="378"/>
      <c r="F4" s="378"/>
    </row>
    <row r="5" spans="1:6" s="2" customFormat="1" ht="18" x14ac:dyDescent="0.2">
      <c r="A5" s="380" t="s">
        <v>5</v>
      </c>
      <c r="B5" s="381"/>
      <c r="C5" s="122" t="s">
        <v>17</v>
      </c>
      <c r="D5" s="380" t="s">
        <v>5</v>
      </c>
      <c r="E5" s="381"/>
      <c r="F5" s="54" t="s">
        <v>18</v>
      </c>
    </row>
    <row r="6" spans="1:6" s="15" customFormat="1" ht="135.75" customHeight="1" x14ac:dyDescent="0.2">
      <c r="A6" s="397" t="s">
        <v>78</v>
      </c>
      <c r="B6" s="385"/>
      <c r="C6" s="386"/>
      <c r="D6" s="397" t="s">
        <v>79</v>
      </c>
      <c r="E6" s="385"/>
      <c r="F6" s="386"/>
    </row>
    <row r="7" spans="1:6" ht="12.75" customHeight="1" x14ac:dyDescent="0.2">
      <c r="A7" s="398" t="s">
        <v>4</v>
      </c>
      <c r="B7" s="400" t="s">
        <v>0</v>
      </c>
      <c r="C7" s="395" t="s">
        <v>1</v>
      </c>
      <c r="D7" s="387" t="s">
        <v>4</v>
      </c>
      <c r="E7" s="391" t="s">
        <v>0</v>
      </c>
      <c r="F7" s="395" t="s">
        <v>1</v>
      </c>
    </row>
    <row r="8" spans="1:6" x14ac:dyDescent="0.2">
      <c r="A8" s="399"/>
      <c r="B8" s="401"/>
      <c r="C8" s="396"/>
      <c r="D8" s="388"/>
      <c r="E8" s="392"/>
      <c r="F8" s="396"/>
    </row>
    <row r="9" spans="1:6" x14ac:dyDescent="0.2">
      <c r="A9" s="105">
        <v>11330</v>
      </c>
      <c r="B9" s="108" t="s">
        <v>19</v>
      </c>
      <c r="C9" s="128">
        <v>0</v>
      </c>
      <c r="D9" s="92">
        <v>11200</v>
      </c>
      <c r="E9" s="101" t="s">
        <v>76</v>
      </c>
      <c r="F9" s="77">
        <v>0</v>
      </c>
    </row>
    <row r="10" spans="1:6" x14ac:dyDescent="0.2">
      <c r="A10" s="106">
        <v>490</v>
      </c>
      <c r="B10" s="109" t="s">
        <v>64</v>
      </c>
      <c r="C10" s="127">
        <v>216.3</v>
      </c>
      <c r="D10" s="78">
        <v>11210</v>
      </c>
      <c r="E10" s="100" t="s">
        <v>77</v>
      </c>
      <c r="F10" s="69">
        <v>320.60000000000002</v>
      </c>
    </row>
    <row r="11" spans="1:6" x14ac:dyDescent="0.2">
      <c r="A11" s="107">
        <v>1900</v>
      </c>
      <c r="B11" s="110" t="s">
        <v>9</v>
      </c>
      <c r="C11" s="127">
        <v>371.8</v>
      </c>
      <c r="D11" s="79">
        <v>11080</v>
      </c>
      <c r="E11" s="102" t="s">
        <v>42</v>
      </c>
      <c r="F11" s="69">
        <v>300.89999999999998</v>
      </c>
    </row>
    <row r="12" spans="1:6" x14ac:dyDescent="0.2">
      <c r="A12" s="107">
        <v>3310</v>
      </c>
      <c r="B12" s="110" t="s">
        <v>28</v>
      </c>
      <c r="C12" s="127">
        <v>416.4</v>
      </c>
      <c r="D12" s="79">
        <v>11230</v>
      </c>
      <c r="E12" s="102" t="s">
        <v>43</v>
      </c>
      <c r="F12" s="69">
        <v>1271.5999999999999</v>
      </c>
    </row>
    <row r="13" spans="1:6" x14ac:dyDescent="0.2">
      <c r="A13" s="107">
        <v>11280</v>
      </c>
      <c r="B13" s="110" t="s">
        <v>10</v>
      </c>
      <c r="C13" s="127">
        <v>557.5</v>
      </c>
      <c r="D13" s="79">
        <v>11240</v>
      </c>
      <c r="E13" s="102" t="s">
        <v>44</v>
      </c>
      <c r="F13" s="69">
        <v>449</v>
      </c>
    </row>
    <row r="14" spans="1:6" x14ac:dyDescent="0.2">
      <c r="A14" s="107">
        <v>11000</v>
      </c>
      <c r="B14" s="110" t="s">
        <v>29</v>
      </c>
      <c r="C14" s="127">
        <v>679.8</v>
      </c>
      <c r="D14" s="113">
        <v>5380</v>
      </c>
      <c r="E14" s="102" t="s">
        <v>45</v>
      </c>
      <c r="F14" s="90">
        <v>488.8</v>
      </c>
    </row>
    <row r="15" spans="1:6" x14ac:dyDescent="0.2">
      <c r="A15" s="107">
        <v>8080</v>
      </c>
      <c r="B15" s="110" t="s">
        <v>30</v>
      </c>
      <c r="C15" s="127">
        <v>229.5</v>
      </c>
      <c r="D15" s="99">
        <v>5390</v>
      </c>
      <c r="E15" s="102" t="s">
        <v>46</v>
      </c>
      <c r="F15" s="91">
        <v>383.5</v>
      </c>
    </row>
    <row r="16" spans="1:6" x14ac:dyDescent="0.2">
      <c r="A16" s="107">
        <v>2140</v>
      </c>
      <c r="B16" s="110" t="s">
        <v>31</v>
      </c>
      <c r="C16" s="127">
        <v>896.9</v>
      </c>
      <c r="D16" s="114">
        <v>11250</v>
      </c>
      <c r="E16" s="102" t="s">
        <v>47</v>
      </c>
      <c r="F16" s="91">
        <v>837.2</v>
      </c>
    </row>
    <row r="17" spans="1:6" x14ac:dyDescent="0.2">
      <c r="A17" s="107">
        <v>2150</v>
      </c>
      <c r="B17" s="110" t="s">
        <v>32</v>
      </c>
      <c r="C17" s="127">
        <v>345</v>
      </c>
      <c r="D17" s="114">
        <v>2710</v>
      </c>
      <c r="E17" s="102" t="s">
        <v>48</v>
      </c>
      <c r="F17" s="93">
        <v>2543.9</v>
      </c>
    </row>
    <row r="18" spans="1:6" x14ac:dyDescent="0.2">
      <c r="A18" s="107">
        <v>2160</v>
      </c>
      <c r="B18" s="110" t="s">
        <v>33</v>
      </c>
      <c r="C18" s="127">
        <v>179.9</v>
      </c>
      <c r="D18" s="114">
        <v>2440</v>
      </c>
      <c r="E18" s="102" t="s">
        <v>15</v>
      </c>
      <c r="F18" s="93">
        <v>926.6</v>
      </c>
    </row>
    <row r="19" spans="1:6" x14ac:dyDescent="0.2">
      <c r="A19" s="107">
        <v>2170</v>
      </c>
      <c r="B19" s="110" t="s">
        <v>34</v>
      </c>
      <c r="C19" s="127">
        <v>365.8</v>
      </c>
      <c r="D19" s="114">
        <v>2450</v>
      </c>
      <c r="E19" s="102" t="s">
        <v>49</v>
      </c>
      <c r="F19" s="93">
        <v>398.8</v>
      </c>
    </row>
    <row r="20" spans="1:6" x14ac:dyDescent="0.2">
      <c r="A20" s="107">
        <v>2200</v>
      </c>
      <c r="B20" s="110" t="s">
        <v>11</v>
      </c>
      <c r="C20" s="127">
        <v>193.2</v>
      </c>
      <c r="D20" s="114">
        <v>2460</v>
      </c>
      <c r="E20" s="102" t="s">
        <v>50</v>
      </c>
      <c r="F20" s="93">
        <v>256.8</v>
      </c>
    </row>
    <row r="21" spans="1:6" x14ac:dyDescent="0.2">
      <c r="A21" s="107">
        <v>11740</v>
      </c>
      <c r="B21" s="110" t="s">
        <v>80</v>
      </c>
      <c r="C21" s="127">
        <v>233.2</v>
      </c>
      <c r="D21" s="94">
        <v>2470</v>
      </c>
      <c r="E21" s="102" t="s">
        <v>83</v>
      </c>
      <c r="F21" s="93">
        <v>248.8</v>
      </c>
    </row>
    <row r="22" spans="1:6" x14ac:dyDescent="0.2">
      <c r="A22" s="107">
        <v>2650</v>
      </c>
      <c r="B22" s="110" t="s">
        <v>35</v>
      </c>
      <c r="C22" s="127">
        <v>701.2</v>
      </c>
      <c r="D22" s="94">
        <v>60</v>
      </c>
      <c r="E22" s="102" t="s">
        <v>51</v>
      </c>
      <c r="F22" s="93">
        <v>323.7</v>
      </c>
    </row>
    <row r="23" spans="1:6" x14ac:dyDescent="0.2">
      <c r="A23" s="107">
        <v>11180</v>
      </c>
      <c r="B23" s="110" t="s">
        <v>37</v>
      </c>
      <c r="C23" s="127">
        <v>2791.7</v>
      </c>
      <c r="D23" s="94">
        <v>8180</v>
      </c>
      <c r="E23" s="102" t="s">
        <v>16</v>
      </c>
      <c r="F23" s="93">
        <v>868.4</v>
      </c>
    </row>
    <row r="24" spans="1:6" x14ac:dyDescent="0.2">
      <c r="A24" s="107">
        <v>5360</v>
      </c>
      <c r="B24" s="110" t="s">
        <v>38</v>
      </c>
      <c r="C24" s="126">
        <v>819.4</v>
      </c>
      <c r="D24" s="94">
        <v>10820</v>
      </c>
      <c r="E24" s="102" t="s">
        <v>52</v>
      </c>
      <c r="F24" s="93">
        <v>983.2</v>
      </c>
    </row>
    <row r="25" spans="1:6" x14ac:dyDescent="0.2">
      <c r="A25" s="107">
        <v>5350</v>
      </c>
      <c r="B25" s="110" t="s">
        <v>39</v>
      </c>
      <c r="C25" s="126">
        <v>483.9</v>
      </c>
      <c r="D25" s="94">
        <v>3690</v>
      </c>
      <c r="E25" s="102" t="s">
        <v>53</v>
      </c>
      <c r="F25" s="93">
        <v>421</v>
      </c>
    </row>
    <row r="26" spans="1:6" x14ac:dyDescent="0.2">
      <c r="A26" s="107">
        <v>9560</v>
      </c>
      <c r="B26" s="110" t="s">
        <v>40</v>
      </c>
      <c r="C26" s="126">
        <v>296</v>
      </c>
      <c r="D26" s="94">
        <v>180</v>
      </c>
      <c r="E26" s="102" t="s">
        <v>54</v>
      </c>
      <c r="F26" s="93">
        <v>417.7</v>
      </c>
    </row>
    <row r="27" spans="1:6" x14ac:dyDescent="0.2">
      <c r="A27" s="107">
        <v>11190</v>
      </c>
      <c r="B27" s="100" t="s">
        <v>41</v>
      </c>
      <c r="C27" s="125">
        <v>623.9</v>
      </c>
      <c r="D27" s="94">
        <v>8332</v>
      </c>
      <c r="E27" s="102" t="s">
        <v>20</v>
      </c>
      <c r="F27" s="93">
        <v>244.7</v>
      </c>
    </row>
    <row r="28" spans="1:6" x14ac:dyDescent="0.2">
      <c r="A28" s="107">
        <v>11200</v>
      </c>
      <c r="B28" s="104" t="s">
        <v>76</v>
      </c>
      <c r="C28" s="124">
        <v>383.9</v>
      </c>
      <c r="D28" s="94">
        <v>11330</v>
      </c>
      <c r="E28" s="102" t="s">
        <v>19</v>
      </c>
      <c r="F28" s="93">
        <v>683.4</v>
      </c>
    </row>
    <row r="29" spans="1:6" x14ac:dyDescent="0.2">
      <c r="A29" s="107"/>
      <c r="B29" s="104"/>
      <c r="C29" s="124"/>
      <c r="D29" s="94"/>
      <c r="E29" s="103"/>
      <c r="F29" s="115"/>
    </row>
    <row r="30" spans="1:6" x14ac:dyDescent="0.2">
      <c r="A30" s="95"/>
      <c r="B30" s="111"/>
      <c r="C30" s="124"/>
      <c r="D30" s="94"/>
      <c r="E30" s="103"/>
      <c r="F30" s="96"/>
    </row>
    <row r="31" spans="1:6" ht="13.5" thickBot="1" x14ac:dyDescent="0.25">
      <c r="A31" s="97"/>
      <c r="B31" s="112"/>
      <c r="C31" s="123"/>
      <c r="D31" s="86"/>
      <c r="E31" s="98"/>
      <c r="F31" s="87"/>
    </row>
    <row r="32" spans="1:6" ht="16.5" thickBot="1" x14ac:dyDescent="0.3">
      <c r="A32" s="59" t="s">
        <v>2</v>
      </c>
      <c r="B32" s="57"/>
      <c r="C32" s="58">
        <f>SUM(C9:C31)</f>
        <v>10785.3</v>
      </c>
      <c r="D32" s="59" t="s">
        <v>2</v>
      </c>
      <c r="E32" s="57"/>
      <c r="F32" s="58">
        <f>SUM(F9:F31)</f>
        <v>12368.600000000002</v>
      </c>
    </row>
    <row r="33" spans="1:6" ht="15" customHeight="1" thickBot="1" x14ac:dyDescent="0.3">
      <c r="A33" s="374">
        <v>23.1539</v>
      </c>
      <c r="B33" s="375"/>
      <c r="C33" s="375"/>
      <c r="D33" s="375"/>
      <c r="E33" s="375"/>
      <c r="F33" s="376"/>
    </row>
  </sheetData>
  <mergeCells count="12">
    <mergeCell ref="A33:F33"/>
    <mergeCell ref="A4:F4"/>
    <mergeCell ref="A5:B5"/>
    <mergeCell ref="D5:E5"/>
    <mergeCell ref="A6:C6"/>
    <mergeCell ref="D6:F6"/>
    <mergeCell ref="A7:A8"/>
    <mergeCell ref="B7:B8"/>
    <mergeCell ref="D7:D8"/>
    <mergeCell ref="E7:E8"/>
    <mergeCell ref="C7:C8"/>
    <mergeCell ref="F7:F8"/>
  </mergeCells>
  <printOptions horizontalCentered="1"/>
  <pageMargins left="0.23622047244094491" right="0.23622047244094491" top="0.74803149606299213" bottom="0.74803149606299213" header="0.31496062992125984" footer="0.31496062992125984"/>
  <pageSetup paperSize="9" scale="92" orientation="portrait" r:id="rId1"/>
  <headerFooter alignWithMargins="0">
    <oddFooter>&amp;LAgg.Nuova gara 2024
inv 24/25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530D6-B93F-4939-B874-25BBEBEE120F}">
  <dimension ref="A1:Q39"/>
  <sheetViews>
    <sheetView workbookViewId="0">
      <selection activeCell="K18" sqref="K18"/>
    </sheetView>
  </sheetViews>
  <sheetFormatPr defaultRowHeight="12.75" x14ac:dyDescent="0.2"/>
  <cols>
    <col min="1" max="1" width="8.140625" customWidth="1"/>
    <col min="2" max="2" width="31.42578125" bestFit="1" customWidth="1"/>
    <col min="3" max="3" width="9.42578125" customWidth="1"/>
    <col min="4" max="4" width="11.85546875" customWidth="1"/>
    <col min="5" max="5" width="7.85546875" customWidth="1"/>
    <col min="6" max="6" width="26.28515625" bestFit="1" customWidth="1"/>
    <col min="7" max="7" width="8.42578125" customWidth="1"/>
    <col min="8" max="8" width="11.85546875" customWidth="1"/>
  </cols>
  <sheetData>
    <row r="1" spans="1:17" s="1" customFormat="1" ht="30.75" customHeight="1" x14ac:dyDescent="0.35">
      <c r="B1" s="234" t="s">
        <v>141</v>
      </c>
      <c r="F1" s="3"/>
    </row>
    <row r="2" spans="1:17" s="15" customFormat="1" ht="29.1" customHeight="1" thickBot="1" x14ac:dyDescent="0.25">
      <c r="A2" s="4"/>
      <c r="C2" s="193"/>
      <c r="D2" s="4" t="s">
        <v>146</v>
      </c>
      <c r="E2" s="4"/>
      <c r="F2" s="193"/>
      <c r="G2" s="193"/>
      <c r="H2" s="4"/>
    </row>
    <row r="3" spans="1:17" s="15" customFormat="1" ht="18.95" customHeight="1" x14ac:dyDescent="0.2">
      <c r="A3" s="402" t="s">
        <v>3</v>
      </c>
      <c r="B3" s="403"/>
      <c r="C3" s="403"/>
      <c r="D3" s="403"/>
      <c r="E3" s="403"/>
      <c r="F3" s="403"/>
      <c r="G3" s="403"/>
      <c r="H3" s="404"/>
    </row>
    <row r="4" spans="1:17" s="15" customFormat="1" ht="15.75" x14ac:dyDescent="0.2">
      <c r="A4" s="405" t="s">
        <v>147</v>
      </c>
      <c r="B4" s="406"/>
      <c r="C4" s="406"/>
      <c r="D4" s="407"/>
      <c r="E4" s="405" t="s">
        <v>148</v>
      </c>
      <c r="F4" s="406"/>
      <c r="G4" s="406"/>
      <c r="H4" s="407"/>
    </row>
    <row r="5" spans="1:17" s="238" customFormat="1" ht="89.25" customHeight="1" x14ac:dyDescent="0.2">
      <c r="A5" s="408" t="s">
        <v>149</v>
      </c>
      <c r="B5" s="409"/>
      <c r="C5" s="409"/>
      <c r="D5" s="410"/>
      <c r="E5" s="411" t="s">
        <v>150</v>
      </c>
      <c r="F5" s="343"/>
      <c r="G5" s="343"/>
      <c r="H5" s="412"/>
    </row>
    <row r="6" spans="1:17" s="22" customFormat="1" x14ac:dyDescent="0.2">
      <c r="A6" s="421" t="s">
        <v>4</v>
      </c>
      <c r="B6" s="370" t="s">
        <v>0</v>
      </c>
      <c r="C6" s="413" t="s">
        <v>1</v>
      </c>
      <c r="D6" s="413"/>
      <c r="E6" s="421" t="s">
        <v>4</v>
      </c>
      <c r="F6" s="370" t="s">
        <v>0</v>
      </c>
      <c r="G6" s="413" t="s">
        <v>1</v>
      </c>
      <c r="H6" s="413"/>
    </row>
    <row r="7" spans="1:17" s="22" customFormat="1" x14ac:dyDescent="0.2">
      <c r="A7" s="422"/>
      <c r="B7" s="371"/>
      <c r="C7" s="239" t="s">
        <v>151</v>
      </c>
      <c r="D7" s="240" t="s">
        <v>152</v>
      </c>
      <c r="E7" s="422"/>
      <c r="F7" s="371"/>
      <c r="G7" s="241" t="s">
        <v>151</v>
      </c>
      <c r="H7" s="240" t="s">
        <v>152</v>
      </c>
    </row>
    <row r="8" spans="1:17" s="22" customFormat="1" x14ac:dyDescent="0.2">
      <c r="A8" s="242">
        <v>11330</v>
      </c>
      <c r="B8" s="243" t="s">
        <v>19</v>
      </c>
      <c r="C8" s="244">
        <v>0</v>
      </c>
      <c r="D8" s="245"/>
      <c r="E8" s="246">
        <v>8720</v>
      </c>
      <c r="F8" s="243" t="s">
        <v>153</v>
      </c>
      <c r="G8" s="244">
        <v>0</v>
      </c>
      <c r="H8" s="245"/>
      <c r="L8" s="247"/>
      <c r="M8" s="247"/>
      <c r="P8" s="247"/>
      <c r="Q8" s="247"/>
    </row>
    <row r="9" spans="1:17" s="22" customFormat="1" x14ac:dyDescent="0.2">
      <c r="A9" s="242">
        <v>490</v>
      </c>
      <c r="B9" s="248" t="s">
        <v>64</v>
      </c>
      <c r="C9" s="244">
        <v>216.3</v>
      </c>
      <c r="D9" s="249"/>
      <c r="E9" s="250">
        <v>8730</v>
      </c>
      <c r="F9" s="248" t="s">
        <v>154</v>
      </c>
      <c r="G9" s="244">
        <v>261.89999999999998</v>
      </c>
      <c r="H9" s="249"/>
      <c r="L9" s="247"/>
      <c r="M9" s="247"/>
      <c r="P9" s="247"/>
      <c r="Q9" s="247"/>
    </row>
    <row r="10" spans="1:17" s="22" customFormat="1" x14ac:dyDescent="0.2">
      <c r="A10" s="242">
        <v>220</v>
      </c>
      <c r="B10" s="248" t="s">
        <v>155</v>
      </c>
      <c r="C10" s="244">
        <v>453.59999999999997</v>
      </c>
      <c r="D10" s="249"/>
      <c r="E10" s="250">
        <v>8360</v>
      </c>
      <c r="F10" s="248" t="s">
        <v>156</v>
      </c>
      <c r="G10" s="244">
        <v>377.6</v>
      </c>
      <c r="H10" s="249"/>
      <c r="L10" s="247"/>
      <c r="M10" s="247"/>
      <c r="P10" s="247"/>
      <c r="Q10" s="247"/>
    </row>
    <row r="11" spans="1:17" s="22" customFormat="1" x14ac:dyDescent="0.2">
      <c r="A11" s="242">
        <v>870</v>
      </c>
      <c r="B11" s="248" t="s">
        <v>157</v>
      </c>
      <c r="C11" s="251">
        <v>273</v>
      </c>
      <c r="D11" s="249"/>
      <c r="E11" s="250">
        <v>8370</v>
      </c>
      <c r="F11" s="248" t="s">
        <v>158</v>
      </c>
      <c r="G11" s="244">
        <v>363.7</v>
      </c>
      <c r="H11" s="249"/>
      <c r="L11" s="247"/>
      <c r="M11" s="247"/>
      <c r="P11" s="247"/>
      <c r="Q11" s="247"/>
    </row>
    <row r="12" spans="1:17" s="22" customFormat="1" x14ac:dyDescent="0.2">
      <c r="A12" s="242">
        <v>2740</v>
      </c>
      <c r="B12" s="248" t="s">
        <v>159</v>
      </c>
      <c r="C12" s="244">
        <v>238.89999999999998</v>
      </c>
      <c r="D12" s="249"/>
      <c r="E12" s="250">
        <v>3890</v>
      </c>
      <c r="F12" s="248" t="s">
        <v>160</v>
      </c>
      <c r="G12" s="251">
        <v>492.8</v>
      </c>
      <c r="H12" s="249"/>
      <c r="L12" s="247"/>
      <c r="M12" s="247"/>
      <c r="P12" s="247"/>
      <c r="Q12" s="247"/>
    </row>
    <row r="13" spans="1:17" s="22" customFormat="1" x14ac:dyDescent="0.2">
      <c r="A13" s="242">
        <v>2750</v>
      </c>
      <c r="B13" s="248" t="s">
        <v>161</v>
      </c>
      <c r="C13" s="244">
        <v>402.20000000000005</v>
      </c>
      <c r="D13" s="249"/>
      <c r="E13" s="250">
        <v>10080</v>
      </c>
      <c r="F13" s="248" t="s">
        <v>162</v>
      </c>
      <c r="G13" s="244">
        <v>505</v>
      </c>
      <c r="H13" s="249"/>
      <c r="L13" s="247"/>
      <c r="M13" s="247"/>
      <c r="P13" s="247"/>
      <c r="Q13" s="247"/>
    </row>
    <row r="14" spans="1:17" s="22" customFormat="1" x14ac:dyDescent="0.2">
      <c r="A14" s="242">
        <v>8440</v>
      </c>
      <c r="B14" s="248" t="s">
        <v>163</v>
      </c>
      <c r="C14" s="244">
        <v>477.30000000000018</v>
      </c>
      <c r="D14" s="249"/>
      <c r="E14" s="250">
        <v>3900</v>
      </c>
      <c r="F14" s="248" t="s">
        <v>164</v>
      </c>
      <c r="G14" s="244">
        <v>139.1</v>
      </c>
      <c r="H14" s="249"/>
      <c r="L14" s="247"/>
      <c r="M14" s="247"/>
      <c r="P14" s="247"/>
      <c r="Q14" s="247"/>
    </row>
    <row r="15" spans="1:17" s="22" customFormat="1" x14ac:dyDescent="0.2">
      <c r="A15" s="242">
        <v>1280</v>
      </c>
      <c r="B15" s="248" t="s">
        <v>165</v>
      </c>
      <c r="C15" s="244">
        <v>937.39999999999964</v>
      </c>
      <c r="D15" s="249"/>
      <c r="E15" s="250">
        <v>8870</v>
      </c>
      <c r="F15" s="248" t="s">
        <v>166</v>
      </c>
      <c r="G15" s="244">
        <v>409.6</v>
      </c>
      <c r="H15" s="249"/>
      <c r="L15" s="247"/>
      <c r="M15" s="247"/>
      <c r="P15" s="247"/>
      <c r="Q15" s="247"/>
    </row>
    <row r="16" spans="1:17" s="22" customFormat="1" x14ac:dyDescent="0.2">
      <c r="A16" s="242">
        <v>9000</v>
      </c>
      <c r="B16" s="248" t="s">
        <v>166</v>
      </c>
      <c r="C16" s="251">
        <v>319.10000000000036</v>
      </c>
      <c r="D16" s="249"/>
      <c r="E16" s="250">
        <v>1650</v>
      </c>
      <c r="F16" s="248" t="s">
        <v>167</v>
      </c>
      <c r="G16" s="244">
        <v>536.29999999999995</v>
      </c>
      <c r="H16" s="249"/>
      <c r="L16" s="247"/>
      <c r="M16" s="247"/>
      <c r="P16" s="247"/>
      <c r="Q16" s="247"/>
    </row>
    <row r="17" spans="1:17" s="22" customFormat="1" x14ac:dyDescent="0.2">
      <c r="A17" s="242">
        <v>3800</v>
      </c>
      <c r="B17" s="248" t="s">
        <v>168</v>
      </c>
      <c r="C17" s="251">
        <v>322.89999999999964</v>
      </c>
      <c r="D17" s="249"/>
      <c r="E17" s="250">
        <v>8400</v>
      </c>
      <c r="F17" s="248" t="s">
        <v>169</v>
      </c>
      <c r="G17" s="251">
        <v>674.3</v>
      </c>
      <c r="H17" s="249"/>
      <c r="L17" s="247"/>
      <c r="M17" s="247"/>
      <c r="P17" s="247"/>
      <c r="Q17" s="247"/>
    </row>
    <row r="18" spans="1:17" s="22" customFormat="1" x14ac:dyDescent="0.2">
      <c r="A18" s="242">
        <v>3810</v>
      </c>
      <c r="B18" s="248" t="s">
        <v>170</v>
      </c>
      <c r="C18" s="244">
        <v>279.30000000000018</v>
      </c>
      <c r="D18" s="249"/>
      <c r="E18" s="250">
        <v>2990</v>
      </c>
      <c r="F18" s="248" t="s">
        <v>171</v>
      </c>
      <c r="G18" s="251">
        <v>394.1</v>
      </c>
      <c r="H18" s="249"/>
      <c r="L18" s="247"/>
      <c r="M18" s="247"/>
      <c r="P18" s="247"/>
      <c r="Q18" s="247"/>
    </row>
    <row r="19" spans="1:17" s="22" customFormat="1" x14ac:dyDescent="0.2">
      <c r="A19" s="242">
        <v>3820</v>
      </c>
      <c r="B19" s="248" t="s">
        <v>172</v>
      </c>
      <c r="C19" s="244">
        <v>473.10000000000036</v>
      </c>
      <c r="D19" s="249"/>
      <c r="E19" s="250">
        <v>470</v>
      </c>
      <c r="F19" s="248" t="s">
        <v>173</v>
      </c>
      <c r="G19" s="244">
        <v>483.6</v>
      </c>
      <c r="H19" s="249"/>
      <c r="L19" s="247"/>
      <c r="M19" s="247"/>
      <c r="P19" s="247"/>
      <c r="Q19" s="247"/>
    </row>
    <row r="20" spans="1:17" s="22" customFormat="1" x14ac:dyDescent="0.2">
      <c r="A20" s="242">
        <v>8200</v>
      </c>
      <c r="B20" s="248" t="s">
        <v>174</v>
      </c>
      <c r="C20" s="251">
        <v>280.09999999999945</v>
      </c>
      <c r="D20" s="249"/>
      <c r="E20" s="250">
        <v>480</v>
      </c>
      <c r="F20" s="248" t="s">
        <v>175</v>
      </c>
      <c r="G20" s="244">
        <v>353.2</v>
      </c>
      <c r="H20" s="249"/>
      <c r="L20" s="247"/>
      <c r="M20" s="247"/>
      <c r="P20" s="247"/>
      <c r="Q20" s="247"/>
    </row>
    <row r="21" spans="1:17" s="22" customFormat="1" x14ac:dyDescent="0.2">
      <c r="A21" s="242">
        <v>8460</v>
      </c>
      <c r="B21" s="248" t="s">
        <v>176</v>
      </c>
      <c r="C21" s="244">
        <v>556.69999999999982</v>
      </c>
      <c r="D21" s="249"/>
      <c r="E21" s="250">
        <v>11330</v>
      </c>
      <c r="F21" s="248" t="s">
        <v>19</v>
      </c>
      <c r="G21" s="251">
        <v>236.1</v>
      </c>
      <c r="H21" s="249"/>
      <c r="L21" s="247"/>
      <c r="M21" s="247"/>
      <c r="P21" s="247"/>
      <c r="Q21" s="247"/>
    </row>
    <row r="22" spans="1:17" s="22" customFormat="1" x14ac:dyDescent="0.2">
      <c r="A22" s="242">
        <v>8470</v>
      </c>
      <c r="B22" s="248" t="s">
        <v>177</v>
      </c>
      <c r="C22" s="244">
        <v>295.80000000000018</v>
      </c>
      <c r="D22" s="249"/>
      <c r="E22" s="250"/>
      <c r="F22" s="248"/>
      <c r="G22" s="244"/>
      <c r="H22" s="249"/>
      <c r="L22" s="247"/>
      <c r="M22" s="247"/>
      <c r="P22" s="247"/>
      <c r="Q22" s="247"/>
    </row>
    <row r="23" spans="1:17" s="22" customFormat="1" x14ac:dyDescent="0.2">
      <c r="A23" s="242">
        <v>10880</v>
      </c>
      <c r="B23" s="248" t="s">
        <v>178</v>
      </c>
      <c r="C23" s="244">
        <v>451.69999999999982</v>
      </c>
      <c r="D23" s="249"/>
      <c r="E23" s="250"/>
      <c r="F23" s="248"/>
      <c r="G23" s="244"/>
      <c r="H23" s="249"/>
      <c r="L23" s="247"/>
      <c r="M23" s="247"/>
      <c r="P23" s="247"/>
      <c r="Q23" s="247"/>
    </row>
    <row r="24" spans="1:17" s="22" customFormat="1" x14ac:dyDescent="0.2">
      <c r="A24" s="242">
        <v>8720</v>
      </c>
      <c r="B24" s="248" t="s">
        <v>153</v>
      </c>
      <c r="C24" s="244">
        <v>382</v>
      </c>
      <c r="D24" s="249"/>
      <c r="E24" s="250"/>
      <c r="F24" s="248"/>
      <c r="G24" s="244"/>
      <c r="H24" s="249"/>
      <c r="L24" s="247"/>
      <c r="M24" s="247"/>
      <c r="P24" s="247"/>
      <c r="Q24" s="247"/>
    </row>
    <row r="25" spans="1:17" s="22" customFormat="1" x14ac:dyDescent="0.2">
      <c r="A25" s="242"/>
      <c r="B25" s="248"/>
      <c r="C25" s="251"/>
      <c r="D25" s="249"/>
      <c r="E25" s="250"/>
      <c r="F25" s="248"/>
      <c r="G25" s="251"/>
      <c r="H25" s="249"/>
      <c r="L25" s="247"/>
      <c r="M25" s="247"/>
      <c r="P25" s="247"/>
      <c r="Q25" s="247"/>
    </row>
    <row r="26" spans="1:17" s="22" customFormat="1" x14ac:dyDescent="0.2">
      <c r="A26" s="250"/>
      <c r="B26" s="248"/>
      <c r="C26" s="244"/>
      <c r="D26" s="249"/>
      <c r="E26" s="250"/>
      <c r="F26" s="248"/>
      <c r="G26" s="244"/>
      <c r="H26" s="249"/>
      <c r="L26" s="247"/>
      <c r="M26" s="247"/>
      <c r="P26" s="247"/>
      <c r="Q26" s="247"/>
    </row>
    <row r="27" spans="1:17" s="22" customFormat="1" x14ac:dyDescent="0.2">
      <c r="A27" s="252"/>
      <c r="B27" s="253"/>
      <c r="C27" s="254"/>
      <c r="D27" s="255"/>
      <c r="E27" s="252"/>
      <c r="F27" s="253"/>
      <c r="G27" s="254"/>
      <c r="H27" s="255"/>
      <c r="L27" s="247"/>
      <c r="M27" s="247"/>
      <c r="P27" s="247"/>
      <c r="Q27" s="247"/>
    </row>
    <row r="28" spans="1:17" s="22" customFormat="1" x14ac:dyDescent="0.2">
      <c r="A28" s="252"/>
      <c r="B28" s="253"/>
      <c r="C28" s="254"/>
      <c r="D28" s="255"/>
      <c r="E28" s="252"/>
      <c r="F28" s="253"/>
      <c r="G28" s="254"/>
      <c r="H28" s="255"/>
    </row>
    <row r="29" spans="1:17" s="22" customFormat="1" x14ac:dyDescent="0.2">
      <c r="A29" s="256"/>
      <c r="B29" s="253"/>
      <c r="C29" s="254"/>
      <c r="D29" s="255"/>
      <c r="E29" s="256"/>
      <c r="F29" s="253"/>
      <c r="G29" s="254"/>
      <c r="H29" s="255"/>
    </row>
    <row r="30" spans="1:17" s="22" customFormat="1" x14ac:dyDescent="0.2">
      <c r="A30" s="256"/>
      <c r="B30" s="253"/>
      <c r="C30" s="254"/>
      <c r="D30" s="255"/>
      <c r="E30" s="256"/>
      <c r="F30" s="253"/>
      <c r="G30" s="254"/>
      <c r="H30" s="255"/>
    </row>
    <row r="31" spans="1:17" s="22" customFormat="1" x14ac:dyDescent="0.2">
      <c r="A31" s="257"/>
      <c r="B31" s="258"/>
      <c r="C31" s="259"/>
      <c r="D31" s="255"/>
      <c r="E31" s="257"/>
      <c r="F31" s="258"/>
      <c r="G31" s="259"/>
      <c r="H31" s="255"/>
    </row>
    <row r="32" spans="1:17" s="22" customFormat="1" x14ac:dyDescent="0.2">
      <c r="A32" s="260" t="s">
        <v>179</v>
      </c>
      <c r="B32" s="261"/>
      <c r="C32" s="262">
        <f>SUM(C8:C31)</f>
        <v>6359.4</v>
      </c>
      <c r="D32" s="263"/>
      <c r="E32" s="260" t="s">
        <v>179</v>
      </c>
      <c r="F32" s="261"/>
      <c r="G32" s="262">
        <f>SUM(G8:G31)</f>
        <v>5227.3000000000011</v>
      </c>
      <c r="H32" s="263"/>
    </row>
    <row r="33" spans="1:9" s="22" customFormat="1" x14ac:dyDescent="0.2">
      <c r="A33" s="264" t="s">
        <v>180</v>
      </c>
      <c r="B33" s="265"/>
      <c r="C33" s="266"/>
      <c r="D33" s="267">
        <f>SUM(D6:D31)</f>
        <v>0</v>
      </c>
      <c r="E33" s="264" t="s">
        <v>180</v>
      </c>
      <c r="F33" s="265"/>
      <c r="G33" s="266"/>
      <c r="H33" s="267">
        <f>SUM(H6:H31)</f>
        <v>0</v>
      </c>
    </row>
    <row r="34" spans="1:9" s="22" customFormat="1" ht="15.75" x14ac:dyDescent="0.2">
      <c r="A34" s="268" t="s">
        <v>2</v>
      </c>
      <c r="B34" s="269"/>
      <c r="C34" s="414">
        <f>SUM(C32+D33)</f>
        <v>6359.4</v>
      </c>
      <c r="D34" s="415"/>
      <c r="E34" s="268" t="s">
        <v>2</v>
      </c>
      <c r="F34" s="269"/>
      <c r="G34" s="414">
        <f>SUM(G32+H33)</f>
        <v>5227.3000000000011</v>
      </c>
      <c r="H34" s="415"/>
    </row>
    <row r="35" spans="1:9" s="22" customFormat="1" ht="21" customHeight="1" x14ac:dyDescent="0.2">
      <c r="A35" s="416">
        <f>C34+G34</f>
        <v>11586.7</v>
      </c>
      <c r="B35" s="417"/>
      <c r="C35" s="417"/>
      <c r="D35" s="417"/>
      <c r="E35" s="417"/>
      <c r="F35" s="417"/>
      <c r="G35" s="417"/>
      <c r="H35" s="418"/>
    </row>
    <row r="36" spans="1:9" s="22" customFormat="1" ht="15.75" x14ac:dyDescent="0.2">
      <c r="G36" s="419"/>
      <c r="H36" s="420"/>
    </row>
    <row r="37" spans="1:9" s="22" customFormat="1" x14ac:dyDescent="0.2">
      <c r="I37" s="270"/>
    </row>
    <row r="38" spans="1:9" s="1" customFormat="1" x14ac:dyDescent="0.2"/>
    <row r="39" spans="1:9" s="1" customFormat="1" x14ac:dyDescent="0.2"/>
  </sheetData>
  <mergeCells count="15">
    <mergeCell ref="G6:H6"/>
    <mergeCell ref="C34:D34"/>
    <mergeCell ref="G34:H34"/>
    <mergeCell ref="A35:H35"/>
    <mergeCell ref="G36:H36"/>
    <mergeCell ref="A6:A7"/>
    <mergeCell ref="B6:B7"/>
    <mergeCell ref="C6:D6"/>
    <mergeCell ref="E6:E7"/>
    <mergeCell ref="F6:F7"/>
    <mergeCell ref="A3:H3"/>
    <mergeCell ref="A4:D4"/>
    <mergeCell ref="E4:H4"/>
    <mergeCell ref="A5:D5"/>
    <mergeCell ref="E5:H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M307"/>
  <sheetViews>
    <sheetView workbookViewId="0">
      <selection activeCell="A4" sqref="A4:B4"/>
    </sheetView>
  </sheetViews>
  <sheetFormatPr defaultRowHeight="12.75" x14ac:dyDescent="0.2"/>
  <cols>
    <col min="1" max="1" width="5.42578125" style="31" customWidth="1"/>
    <col min="2" max="2" width="3.5703125" style="31" bestFit="1" customWidth="1"/>
    <col min="3" max="3" width="4.7109375" style="28" bestFit="1" customWidth="1"/>
    <col min="4" max="4" width="2.7109375" style="28" customWidth="1"/>
    <col min="5" max="5" width="2.7109375" style="30" customWidth="1"/>
    <col min="6" max="6" width="5.42578125" style="30" customWidth="1"/>
    <col min="7" max="7" width="3.5703125" style="30" bestFit="1" customWidth="1"/>
    <col min="8" max="8" width="4.7109375" style="30" bestFit="1" customWidth="1"/>
    <col min="9" max="10" width="3.140625" style="30" customWidth="1"/>
    <col min="11" max="11" width="6.140625" style="31" customWidth="1"/>
    <col min="12" max="12" width="3.5703125" style="31" bestFit="1" customWidth="1"/>
    <col min="13" max="13" width="4.7109375" style="28" bestFit="1" customWidth="1"/>
    <col min="14" max="14" width="3" style="28" customWidth="1"/>
    <col min="15" max="15" width="3" style="30" customWidth="1"/>
    <col min="16" max="16" width="5.85546875" style="30" customWidth="1"/>
    <col min="17" max="17" width="3.5703125" style="30" bestFit="1" customWidth="1"/>
    <col min="18" max="18" width="4.7109375" style="30" bestFit="1" customWidth="1"/>
    <col min="19" max="20" width="3.28515625" style="30" customWidth="1"/>
    <col min="21" max="21" width="4.7109375" style="31" bestFit="1" customWidth="1"/>
    <col min="22" max="22" width="3.7109375" style="30" customWidth="1"/>
    <col min="23" max="23" width="4.7109375" style="30" bestFit="1" customWidth="1"/>
    <col min="24" max="24" width="2.85546875" style="30" customWidth="1"/>
    <col min="25" max="25" width="3" style="28" bestFit="1" customWidth="1"/>
    <col min="26" max="26" width="3.5703125" style="30" bestFit="1" customWidth="1"/>
    <col min="27" max="27" width="5.28515625" style="31" bestFit="1" customWidth="1"/>
    <col min="28" max="29" width="3" style="31" bestFit="1" customWidth="1"/>
    <col min="30" max="30" width="5.7109375" style="30" bestFit="1" customWidth="1"/>
    <col min="31" max="31" width="3.5703125" style="30" bestFit="1" customWidth="1"/>
    <col min="32" max="32" width="4.85546875" style="30" bestFit="1" customWidth="1"/>
    <col min="33" max="34" width="3" style="31" bestFit="1" customWidth="1"/>
    <col min="35" max="35" width="4.7109375" style="28" bestFit="1" customWidth="1"/>
    <col min="36" max="36" width="3.5703125" style="30" bestFit="1" customWidth="1"/>
    <col min="37" max="37" width="4.85546875" style="30" bestFit="1" customWidth="1"/>
    <col min="38" max="38" width="3" style="30" bestFit="1" customWidth="1"/>
    <col min="39" max="39" width="3" style="31" bestFit="1" customWidth="1"/>
    <col min="40" max="40" width="4.7109375" style="31" bestFit="1" customWidth="1"/>
    <col min="41" max="41" width="4" style="28" bestFit="1" customWidth="1"/>
    <col min="42" max="42" width="4.85546875" style="28" bestFit="1" customWidth="1"/>
    <col min="43" max="44" width="3" style="28" bestFit="1" customWidth="1"/>
    <col min="45" max="45" width="4.7109375" style="31" bestFit="1" customWidth="1"/>
    <col min="46" max="46" width="3.5703125" style="28" bestFit="1" customWidth="1"/>
    <col min="47" max="47" width="4.85546875" style="28" bestFit="1" customWidth="1"/>
    <col min="48" max="49" width="3" style="28" bestFit="1" customWidth="1"/>
    <col min="50" max="50" width="4.7109375" style="31" bestFit="1" customWidth="1"/>
    <col min="51" max="51" width="3.5703125" style="28" bestFit="1" customWidth="1"/>
    <col min="52" max="52" width="4.85546875" style="28" bestFit="1" customWidth="1"/>
    <col min="53" max="54" width="3" style="28" bestFit="1" customWidth="1"/>
    <col min="55" max="55" width="4.7109375" style="31" bestFit="1" customWidth="1"/>
    <col min="56" max="56" width="3.5703125" style="28" bestFit="1" customWidth="1"/>
    <col min="57" max="57" width="4.85546875" style="28" bestFit="1" customWidth="1"/>
    <col min="58" max="59" width="3" style="28" bestFit="1" customWidth="1"/>
    <col min="60" max="60" width="3.7109375" style="31" bestFit="1" customWidth="1"/>
    <col min="61" max="61" width="3.5703125" style="28" bestFit="1" customWidth="1"/>
    <col min="62" max="62" width="4.85546875" style="28" bestFit="1" customWidth="1"/>
    <col min="63" max="64" width="3" style="28" bestFit="1" customWidth="1"/>
    <col min="65" max="65" width="4" style="28" bestFit="1" customWidth="1"/>
    <col min="66" max="16384" width="9.140625" style="28"/>
  </cols>
  <sheetData>
    <row r="1" spans="1:65" ht="22.5" customHeight="1" x14ac:dyDescent="0.2">
      <c r="A1" s="178"/>
      <c r="B1" s="27"/>
      <c r="C1" s="32"/>
      <c r="D1" s="32"/>
      <c r="E1" s="33"/>
      <c r="F1" s="34"/>
      <c r="G1" s="34"/>
      <c r="H1" s="27"/>
      <c r="I1" s="27"/>
      <c r="J1" s="33"/>
      <c r="K1" s="34"/>
      <c r="L1" s="34"/>
      <c r="M1" s="27"/>
      <c r="N1" s="27"/>
      <c r="O1" s="33"/>
      <c r="P1" s="34"/>
      <c r="Q1" s="34"/>
      <c r="R1" s="27"/>
      <c r="S1" s="27"/>
      <c r="T1" s="27"/>
      <c r="U1" s="34"/>
      <c r="V1" s="34"/>
      <c r="W1" s="34"/>
      <c r="X1" s="34"/>
      <c r="Y1" s="33"/>
      <c r="Z1" s="42"/>
      <c r="AA1" s="118"/>
      <c r="AB1" s="118"/>
      <c r="AC1" s="118"/>
      <c r="AD1" s="42"/>
      <c r="AE1" s="42"/>
      <c r="AF1" s="42"/>
      <c r="AG1" s="118"/>
      <c r="AH1" s="118"/>
      <c r="AI1" s="42"/>
      <c r="AJ1" s="42"/>
      <c r="AK1" s="42"/>
      <c r="AL1" s="42"/>
      <c r="AM1" s="118"/>
      <c r="AN1" s="118"/>
      <c r="AO1" s="42"/>
      <c r="AP1" s="42"/>
      <c r="AQ1" s="42"/>
      <c r="AR1" s="42"/>
      <c r="AS1" s="118"/>
      <c r="AT1" s="42"/>
      <c r="AU1" s="42"/>
      <c r="AV1" s="42"/>
      <c r="AW1" s="42"/>
      <c r="AX1" s="118"/>
      <c r="AY1" s="42"/>
      <c r="AZ1" s="42"/>
      <c r="BA1" s="42"/>
      <c r="BB1" s="42"/>
      <c r="BC1" s="118"/>
      <c r="BD1" s="42"/>
      <c r="BE1" s="42"/>
      <c r="BF1" s="42"/>
      <c r="BG1" s="42"/>
      <c r="BH1" s="118"/>
      <c r="BI1" s="42"/>
      <c r="BJ1" s="42"/>
      <c r="BK1" s="42"/>
      <c r="BL1" s="42"/>
      <c r="BM1" s="42"/>
    </row>
    <row r="2" spans="1:65" ht="39" customHeight="1" x14ac:dyDescent="0.2">
      <c r="A2" s="177" t="s">
        <v>85</v>
      </c>
      <c r="B2" s="176"/>
      <c r="C2" s="176"/>
      <c r="D2" s="176"/>
      <c r="E2" s="176"/>
      <c r="F2" s="425">
        <v>719</v>
      </c>
      <c r="G2" s="425"/>
      <c r="H2" s="36"/>
      <c r="I2" s="36"/>
      <c r="J2" s="35"/>
      <c r="K2" s="36"/>
      <c r="L2" s="35"/>
      <c r="M2" s="35"/>
      <c r="N2" s="35"/>
      <c r="O2" s="36"/>
      <c r="P2" s="36"/>
      <c r="Q2" s="36"/>
      <c r="R2" s="36"/>
      <c r="S2" s="36"/>
      <c r="T2" s="36"/>
      <c r="U2" s="36"/>
      <c r="V2" s="36"/>
      <c r="W2" s="36"/>
      <c r="X2" s="36"/>
      <c r="Y2" s="36"/>
      <c r="Z2" s="42"/>
      <c r="AA2" s="118"/>
      <c r="AB2" s="118"/>
      <c r="AC2" s="118"/>
      <c r="AD2" s="42"/>
      <c r="AE2" s="42"/>
      <c r="AF2" s="42"/>
      <c r="AG2" s="118"/>
      <c r="AH2" s="118"/>
      <c r="AI2" s="42"/>
      <c r="AJ2" s="42"/>
      <c r="AK2" s="42"/>
      <c r="AL2" s="42"/>
      <c r="AM2" s="118"/>
      <c r="AN2" s="118"/>
      <c r="AO2" s="42"/>
      <c r="AP2" s="42"/>
      <c r="AQ2" s="42"/>
      <c r="AR2" s="42"/>
      <c r="AS2" s="118"/>
      <c r="AT2" s="42"/>
      <c r="AU2" s="42"/>
      <c r="AV2" s="42"/>
      <c r="AW2" s="42"/>
      <c r="AX2" s="118"/>
      <c r="AY2" s="42"/>
      <c r="AZ2" s="42"/>
      <c r="BA2" s="42"/>
      <c r="BB2" s="42"/>
      <c r="BC2" s="118"/>
      <c r="BD2" s="42"/>
      <c r="BE2" s="42"/>
      <c r="BF2" s="42"/>
      <c r="BG2" s="42"/>
      <c r="BH2" s="118"/>
      <c r="BI2" s="42"/>
      <c r="BJ2" s="42"/>
      <c r="BK2" s="42"/>
      <c r="BL2" s="42"/>
      <c r="BM2" s="42"/>
    </row>
    <row r="3" spans="1:65" ht="39.75" customHeight="1" thickBot="1" x14ac:dyDescent="0.25">
      <c r="A3" s="130" t="s">
        <v>192</v>
      </c>
      <c r="B3" s="130"/>
      <c r="C3" s="32"/>
      <c r="D3" s="32"/>
      <c r="E3" s="33"/>
      <c r="F3" s="34"/>
      <c r="G3" s="34"/>
      <c r="H3" s="32"/>
      <c r="I3" s="32"/>
      <c r="J3" s="33"/>
      <c r="K3" s="34"/>
      <c r="L3" s="34"/>
      <c r="M3" s="32"/>
      <c r="N3" s="32"/>
      <c r="O3" s="33"/>
      <c r="P3" s="34"/>
      <c r="Q3" s="34"/>
      <c r="R3" s="32"/>
      <c r="S3" s="32"/>
      <c r="T3" s="32"/>
      <c r="U3" s="34"/>
      <c r="V3" s="34"/>
      <c r="W3" s="32"/>
      <c r="X3" s="32"/>
      <c r="Y3" s="32"/>
      <c r="Z3" s="28"/>
      <c r="AA3" s="28"/>
      <c r="AB3" s="28"/>
      <c r="AC3" s="28"/>
      <c r="AD3" s="28"/>
      <c r="AE3" s="28"/>
      <c r="AF3" s="28"/>
      <c r="AG3" s="28"/>
      <c r="AH3" s="28"/>
      <c r="AJ3" s="28"/>
      <c r="AK3" s="28"/>
      <c r="AL3" s="28"/>
      <c r="AM3" s="28"/>
      <c r="AN3" s="28"/>
      <c r="AS3" s="28"/>
      <c r="AX3" s="28"/>
      <c r="BC3" s="28"/>
      <c r="BH3" s="28"/>
    </row>
    <row r="4" spans="1:65" ht="44.25" customHeight="1" thickBot="1" x14ac:dyDescent="0.25">
      <c r="A4" s="426" t="s">
        <v>55</v>
      </c>
      <c r="B4" s="427"/>
      <c r="C4" s="131" t="s">
        <v>63</v>
      </c>
      <c r="D4" s="132" t="s">
        <v>21</v>
      </c>
      <c r="E4" s="132" t="s">
        <v>22</v>
      </c>
      <c r="F4" s="426" t="s">
        <v>55</v>
      </c>
      <c r="G4" s="427"/>
      <c r="H4" s="131" t="s">
        <v>63</v>
      </c>
      <c r="I4" s="132" t="s">
        <v>21</v>
      </c>
      <c r="J4" s="132" t="s">
        <v>22</v>
      </c>
      <c r="K4" s="426" t="s">
        <v>55</v>
      </c>
      <c r="L4" s="427"/>
      <c r="M4" s="131" t="s">
        <v>63</v>
      </c>
      <c r="N4" s="132" t="s">
        <v>21</v>
      </c>
      <c r="O4" s="132" t="s">
        <v>22</v>
      </c>
      <c r="P4" s="426" t="s">
        <v>55</v>
      </c>
      <c r="Q4" s="427"/>
      <c r="R4" s="131" t="s">
        <v>63</v>
      </c>
      <c r="S4" s="132" t="s">
        <v>21</v>
      </c>
      <c r="T4" s="132" t="s">
        <v>22</v>
      </c>
      <c r="U4" s="423" t="s">
        <v>55</v>
      </c>
      <c r="V4" s="424"/>
      <c r="W4" s="131" t="s">
        <v>63</v>
      </c>
      <c r="X4" s="132" t="s">
        <v>21</v>
      </c>
      <c r="Y4" s="132" t="s">
        <v>22</v>
      </c>
      <c r="Z4" s="28"/>
      <c r="AA4" s="28"/>
      <c r="AB4" s="28"/>
      <c r="AC4" s="28"/>
      <c r="AD4" s="28"/>
      <c r="AE4" s="28"/>
      <c r="AF4" s="28"/>
      <c r="AG4" s="28"/>
      <c r="AH4" s="28"/>
      <c r="AJ4" s="28"/>
      <c r="AK4" s="28"/>
      <c r="AL4" s="28"/>
      <c r="AM4" s="28"/>
      <c r="AN4" s="28"/>
      <c r="AS4" s="28"/>
      <c r="AX4" s="28"/>
      <c r="BC4" s="28"/>
      <c r="BH4" s="28"/>
    </row>
    <row r="5" spans="1:65" ht="15.75" customHeight="1" x14ac:dyDescent="0.2">
      <c r="A5" s="133"/>
      <c r="B5" s="142"/>
      <c r="C5" s="135"/>
      <c r="D5" s="136"/>
      <c r="E5" s="136"/>
      <c r="F5" s="137"/>
      <c r="G5" s="138"/>
      <c r="H5" s="135"/>
      <c r="I5" s="136"/>
      <c r="J5" s="136"/>
      <c r="K5" s="137">
        <v>45231</v>
      </c>
      <c r="L5" s="174" t="s">
        <v>59</v>
      </c>
      <c r="M5" s="135" t="s">
        <v>22</v>
      </c>
      <c r="N5" s="136"/>
      <c r="O5" s="136">
        <v>1</v>
      </c>
      <c r="P5" s="137">
        <v>45261</v>
      </c>
      <c r="Q5" s="141" t="s">
        <v>60</v>
      </c>
      <c r="R5" s="135" t="s">
        <v>22</v>
      </c>
      <c r="S5" s="136"/>
      <c r="T5" s="136">
        <v>1</v>
      </c>
      <c r="U5" s="137">
        <v>45292</v>
      </c>
      <c r="V5" s="175" t="s">
        <v>61</v>
      </c>
      <c r="W5" s="139"/>
      <c r="X5" s="140"/>
      <c r="Y5" s="136"/>
      <c r="Z5" s="28"/>
      <c r="AA5" s="28"/>
      <c r="AB5" s="28"/>
      <c r="AC5" s="28"/>
      <c r="AD5" s="28"/>
      <c r="AE5" s="28"/>
      <c r="AF5" s="28"/>
      <c r="AG5" s="28"/>
      <c r="AH5" s="28"/>
      <c r="AJ5" s="28"/>
      <c r="AK5" s="28"/>
      <c r="AL5" s="28"/>
      <c r="AM5" s="28"/>
      <c r="AN5" s="28"/>
      <c r="AS5" s="28"/>
      <c r="AX5" s="28"/>
      <c r="BC5" s="28"/>
      <c r="BH5" s="28"/>
    </row>
    <row r="6" spans="1:65" ht="15.75" customHeight="1" x14ac:dyDescent="0.2">
      <c r="A6" s="133"/>
      <c r="B6" s="142"/>
      <c r="C6" s="135"/>
      <c r="D6" s="136"/>
      <c r="E6" s="136"/>
      <c r="F6" s="143"/>
      <c r="G6" s="138"/>
      <c r="H6" s="135"/>
      <c r="I6" s="136"/>
      <c r="J6" s="136"/>
      <c r="K6" s="143">
        <v>45232</v>
      </c>
      <c r="L6" s="138" t="s">
        <v>57</v>
      </c>
      <c r="M6" s="135" t="s">
        <v>22</v>
      </c>
      <c r="N6" s="136"/>
      <c r="O6" s="136">
        <v>1</v>
      </c>
      <c r="P6" s="143">
        <v>45262</v>
      </c>
      <c r="Q6" s="138" t="s">
        <v>62</v>
      </c>
      <c r="R6" s="139" t="s">
        <v>21</v>
      </c>
      <c r="S6" s="140">
        <v>1</v>
      </c>
      <c r="T6" s="136"/>
      <c r="U6" s="143">
        <v>45293</v>
      </c>
      <c r="V6" s="138" t="s">
        <v>56</v>
      </c>
      <c r="W6" s="139" t="s">
        <v>21</v>
      </c>
      <c r="X6" s="140">
        <v>1</v>
      </c>
      <c r="Y6" s="139"/>
      <c r="Z6" s="28"/>
      <c r="AA6" s="28"/>
      <c r="AB6" s="28"/>
      <c r="AC6" s="28"/>
      <c r="AD6" s="28"/>
      <c r="AE6" s="28"/>
      <c r="AF6" s="28"/>
      <c r="AG6" s="28"/>
      <c r="AH6" s="28"/>
      <c r="AJ6" s="28"/>
      <c r="AK6" s="28"/>
      <c r="AL6" s="28"/>
      <c r="AM6" s="28"/>
      <c r="AN6" s="28"/>
      <c r="AS6" s="28"/>
      <c r="AX6" s="28"/>
      <c r="BC6" s="28"/>
      <c r="BH6" s="28"/>
    </row>
    <row r="7" spans="1:65" x14ac:dyDescent="0.2">
      <c r="A7" s="133"/>
      <c r="B7" s="142"/>
      <c r="C7" s="135"/>
      <c r="D7" s="136"/>
      <c r="E7" s="136"/>
      <c r="F7" s="143"/>
      <c r="G7" s="138"/>
      <c r="H7" s="135"/>
      <c r="I7" s="136"/>
      <c r="J7" s="136"/>
      <c r="K7" s="143">
        <v>45233</v>
      </c>
      <c r="L7" s="141" t="s">
        <v>60</v>
      </c>
      <c r="M7" s="135" t="s">
        <v>22</v>
      </c>
      <c r="N7" s="136"/>
      <c r="O7" s="136">
        <v>1</v>
      </c>
      <c r="P7" s="143">
        <v>45263</v>
      </c>
      <c r="Q7" s="138" t="s">
        <v>58</v>
      </c>
      <c r="R7" s="139" t="s">
        <v>21</v>
      </c>
      <c r="S7" s="140">
        <v>1</v>
      </c>
      <c r="T7" s="139"/>
      <c r="U7" s="143">
        <v>45294</v>
      </c>
      <c r="V7" s="138" t="s">
        <v>59</v>
      </c>
      <c r="W7" s="139" t="s">
        <v>21</v>
      </c>
      <c r="X7" s="140">
        <v>1</v>
      </c>
      <c r="Y7" s="139"/>
      <c r="Z7" s="28"/>
      <c r="AA7" s="28"/>
      <c r="AB7" s="28"/>
      <c r="AC7" s="28"/>
      <c r="AD7" s="28"/>
      <c r="AE7" s="28"/>
      <c r="AF7" s="28"/>
      <c r="AG7" s="28"/>
      <c r="AH7" s="28"/>
      <c r="AJ7" s="28"/>
      <c r="AK7" s="28"/>
      <c r="AL7" s="28"/>
      <c r="AM7" s="28"/>
      <c r="AN7" s="28"/>
      <c r="AS7" s="28"/>
      <c r="AX7" s="28"/>
      <c r="BC7" s="28"/>
      <c r="BH7" s="28"/>
    </row>
    <row r="8" spans="1:65" ht="14.25" customHeight="1" x14ac:dyDescent="0.2">
      <c r="A8" s="133"/>
      <c r="B8" s="142"/>
      <c r="C8" s="135"/>
      <c r="D8" s="136"/>
      <c r="E8" s="136"/>
      <c r="F8" s="143"/>
      <c r="G8" s="138"/>
      <c r="H8" s="135"/>
      <c r="I8" s="136"/>
      <c r="J8" s="136"/>
      <c r="K8" s="143">
        <v>45234</v>
      </c>
      <c r="L8" s="138" t="s">
        <v>62</v>
      </c>
      <c r="M8" s="139" t="s">
        <v>21</v>
      </c>
      <c r="N8" s="136">
        <v>1</v>
      </c>
      <c r="O8" s="136"/>
      <c r="P8" s="143">
        <v>45264</v>
      </c>
      <c r="Q8" s="138" t="s">
        <v>61</v>
      </c>
      <c r="R8" s="139" t="s">
        <v>21</v>
      </c>
      <c r="S8" s="140">
        <v>1</v>
      </c>
      <c r="T8" s="139"/>
      <c r="U8" s="143">
        <v>45295</v>
      </c>
      <c r="V8" s="138" t="s">
        <v>57</v>
      </c>
      <c r="W8" s="135" t="s">
        <v>22</v>
      </c>
      <c r="X8" s="136"/>
      <c r="Y8" s="136">
        <v>1</v>
      </c>
      <c r="Z8" s="28"/>
      <c r="AA8" s="28"/>
      <c r="AB8" s="28"/>
      <c r="AC8" s="28"/>
      <c r="AD8" s="28"/>
      <c r="AE8" s="28"/>
      <c r="AF8" s="28"/>
      <c r="AG8" s="28"/>
      <c r="AH8" s="28"/>
      <c r="AJ8" s="28"/>
      <c r="AK8" s="28"/>
      <c r="AL8" s="28"/>
      <c r="AM8" s="28"/>
      <c r="AN8" s="28"/>
      <c r="AS8" s="28"/>
      <c r="AX8" s="28"/>
      <c r="BC8" s="28"/>
      <c r="BH8" s="28"/>
    </row>
    <row r="9" spans="1:65" ht="14.25" customHeight="1" x14ac:dyDescent="0.2">
      <c r="A9" s="133"/>
      <c r="B9" s="142"/>
      <c r="C9" s="135"/>
      <c r="D9" s="136"/>
      <c r="E9" s="136"/>
      <c r="F9" s="143"/>
      <c r="G9" s="138"/>
      <c r="H9" s="135"/>
      <c r="I9" s="136"/>
      <c r="J9" s="136"/>
      <c r="K9" s="143">
        <v>45235</v>
      </c>
      <c r="L9" s="138" t="s">
        <v>58</v>
      </c>
      <c r="M9" s="139" t="s">
        <v>21</v>
      </c>
      <c r="N9" s="136">
        <v>1</v>
      </c>
      <c r="O9" s="136"/>
      <c r="P9" s="143">
        <v>45265</v>
      </c>
      <c r="Q9" s="138" t="s">
        <v>56</v>
      </c>
      <c r="R9" s="139" t="s">
        <v>21</v>
      </c>
      <c r="S9" s="140">
        <v>1</v>
      </c>
      <c r="T9" s="136"/>
      <c r="U9" s="143">
        <v>45296</v>
      </c>
      <c r="V9" s="141" t="s">
        <v>60</v>
      </c>
      <c r="W9" s="135" t="s">
        <v>22</v>
      </c>
      <c r="X9" s="136"/>
      <c r="Y9" s="136">
        <v>1</v>
      </c>
      <c r="Z9" s="28"/>
      <c r="AA9" s="28"/>
      <c r="AB9" s="28"/>
      <c r="AC9" s="28"/>
      <c r="AD9" s="28"/>
      <c r="AE9" s="28"/>
      <c r="AF9" s="28"/>
      <c r="AG9" s="28"/>
      <c r="AH9" s="28"/>
      <c r="AJ9" s="28"/>
      <c r="AK9" s="28"/>
      <c r="AL9" s="28"/>
      <c r="AM9" s="28"/>
      <c r="AN9" s="28"/>
      <c r="AS9" s="28"/>
      <c r="AX9" s="28"/>
      <c r="BC9" s="28"/>
      <c r="BH9" s="28"/>
    </row>
    <row r="10" spans="1:65" ht="14.25" customHeight="1" x14ac:dyDescent="0.2">
      <c r="A10" s="133"/>
      <c r="B10" s="142"/>
      <c r="C10" s="135"/>
      <c r="D10" s="136"/>
      <c r="E10" s="136"/>
      <c r="F10" s="143"/>
      <c r="G10" s="141"/>
      <c r="H10" s="135"/>
      <c r="I10" s="136"/>
      <c r="J10" s="136"/>
      <c r="K10" s="143">
        <v>45236</v>
      </c>
      <c r="L10" s="138" t="s">
        <v>61</v>
      </c>
      <c r="M10" s="139" t="s">
        <v>21</v>
      </c>
      <c r="N10" s="136">
        <v>1</v>
      </c>
      <c r="O10" s="136"/>
      <c r="P10" s="143">
        <v>45266</v>
      </c>
      <c r="Q10" s="138" t="s">
        <v>59</v>
      </c>
      <c r="R10" s="139" t="s">
        <v>21</v>
      </c>
      <c r="S10" s="140">
        <v>1</v>
      </c>
      <c r="T10" s="136"/>
      <c r="U10" s="143">
        <v>45297</v>
      </c>
      <c r="V10" s="174" t="s">
        <v>62</v>
      </c>
      <c r="W10" s="135" t="s">
        <v>22</v>
      </c>
      <c r="X10" s="136"/>
      <c r="Y10" s="136">
        <v>1</v>
      </c>
      <c r="Z10" s="28"/>
      <c r="AA10" s="28"/>
      <c r="AB10" s="28"/>
      <c r="AC10" s="28"/>
      <c r="AD10" s="28"/>
      <c r="AE10" s="28"/>
      <c r="AF10" s="28"/>
      <c r="AG10" s="28"/>
      <c r="AH10" s="28"/>
      <c r="AJ10" s="28"/>
      <c r="AK10" s="28"/>
      <c r="AL10" s="28"/>
      <c r="AM10" s="28"/>
      <c r="AN10" s="28"/>
      <c r="AS10" s="28"/>
      <c r="AX10" s="28"/>
      <c r="BC10" s="28"/>
      <c r="BH10" s="28"/>
    </row>
    <row r="11" spans="1:65" ht="14.25" customHeight="1" x14ac:dyDescent="0.2">
      <c r="A11" s="133"/>
      <c r="B11" s="134"/>
      <c r="C11" s="135"/>
      <c r="D11" s="136"/>
      <c r="E11" s="136"/>
      <c r="F11" s="143"/>
      <c r="G11" s="138"/>
      <c r="H11" s="135"/>
      <c r="I11" s="136"/>
      <c r="J11" s="136"/>
      <c r="K11" s="143">
        <v>45237</v>
      </c>
      <c r="L11" s="138" t="s">
        <v>56</v>
      </c>
      <c r="M11" s="139" t="s">
        <v>21</v>
      </c>
      <c r="N11" s="136">
        <v>1</v>
      </c>
      <c r="O11" s="136"/>
      <c r="P11" s="143">
        <v>45267</v>
      </c>
      <c r="Q11" s="138" t="s">
        <v>57</v>
      </c>
      <c r="R11" s="135" t="s">
        <v>22</v>
      </c>
      <c r="S11" s="136"/>
      <c r="T11" s="136">
        <v>1</v>
      </c>
      <c r="U11" s="143">
        <v>45298</v>
      </c>
      <c r="V11" s="138" t="s">
        <v>58</v>
      </c>
      <c r="W11" s="139" t="s">
        <v>21</v>
      </c>
      <c r="X11" s="140">
        <v>1</v>
      </c>
      <c r="Y11" s="139"/>
      <c r="Z11" s="28"/>
      <c r="AA11" s="28"/>
      <c r="AB11" s="28"/>
      <c r="AC11" s="28"/>
      <c r="AD11" s="28"/>
      <c r="AE11" s="28"/>
      <c r="AF11" s="28"/>
      <c r="AG11" s="28"/>
      <c r="AH11" s="28"/>
      <c r="AJ11" s="28"/>
      <c r="AK11" s="28"/>
      <c r="AL11" s="28"/>
      <c r="AM11" s="28"/>
      <c r="AN11" s="28"/>
      <c r="AS11" s="28"/>
      <c r="AX11" s="28"/>
      <c r="BC11" s="28"/>
      <c r="BH11" s="28"/>
    </row>
    <row r="12" spans="1:65" ht="14.25" customHeight="1" x14ac:dyDescent="0.2">
      <c r="A12" s="133"/>
      <c r="B12" s="142"/>
      <c r="C12" s="135"/>
      <c r="D12" s="136"/>
      <c r="E12" s="136"/>
      <c r="F12" s="143"/>
      <c r="G12" s="138"/>
      <c r="H12" s="135"/>
      <c r="I12" s="136"/>
      <c r="J12" s="136"/>
      <c r="K12" s="143">
        <v>45238</v>
      </c>
      <c r="L12" s="138" t="s">
        <v>59</v>
      </c>
      <c r="M12" s="139" t="s">
        <v>21</v>
      </c>
      <c r="N12" s="136">
        <v>1</v>
      </c>
      <c r="O12" s="136"/>
      <c r="P12" s="143">
        <v>45268</v>
      </c>
      <c r="Q12" s="141" t="s">
        <v>60</v>
      </c>
      <c r="R12" s="135" t="s">
        <v>22</v>
      </c>
      <c r="S12" s="136"/>
      <c r="T12" s="136">
        <v>1</v>
      </c>
      <c r="U12" s="143">
        <v>45299</v>
      </c>
      <c r="V12" s="138" t="s">
        <v>61</v>
      </c>
      <c r="W12" s="139" t="s">
        <v>21</v>
      </c>
      <c r="X12" s="140">
        <v>1</v>
      </c>
      <c r="Y12" s="139"/>
      <c r="Z12" s="28"/>
      <c r="AA12" s="28"/>
      <c r="AB12" s="28"/>
      <c r="AC12" s="28"/>
      <c r="AD12" s="28"/>
      <c r="AE12" s="28"/>
      <c r="AF12" s="28"/>
      <c r="AG12" s="28"/>
      <c r="AH12" s="28"/>
      <c r="AJ12" s="28"/>
      <c r="AK12" s="28"/>
      <c r="AL12" s="28"/>
      <c r="AM12" s="28"/>
      <c r="AN12" s="28"/>
      <c r="AS12" s="28"/>
      <c r="AX12" s="28"/>
      <c r="BC12" s="28"/>
      <c r="BH12" s="28"/>
    </row>
    <row r="13" spans="1:65" ht="14.25" customHeight="1" x14ac:dyDescent="0.2">
      <c r="A13" s="133"/>
      <c r="B13" s="142"/>
      <c r="C13" s="135"/>
      <c r="D13" s="136"/>
      <c r="E13" s="136"/>
      <c r="F13" s="143"/>
      <c r="G13" s="138"/>
      <c r="H13" s="135"/>
      <c r="I13" s="136"/>
      <c r="J13" s="136"/>
      <c r="K13" s="143">
        <v>45239</v>
      </c>
      <c r="L13" s="138" t="s">
        <v>57</v>
      </c>
      <c r="M13" s="135" t="s">
        <v>22</v>
      </c>
      <c r="N13" s="136"/>
      <c r="O13" s="136">
        <v>1</v>
      </c>
      <c r="P13" s="143">
        <v>45269</v>
      </c>
      <c r="Q13" s="138" t="s">
        <v>62</v>
      </c>
      <c r="R13" s="139" t="s">
        <v>21</v>
      </c>
      <c r="S13" s="140">
        <v>1</v>
      </c>
      <c r="T13" s="136"/>
      <c r="U13" s="143">
        <v>45300</v>
      </c>
      <c r="V13" s="138" t="s">
        <v>56</v>
      </c>
      <c r="W13" s="139" t="s">
        <v>21</v>
      </c>
      <c r="X13" s="140">
        <v>1</v>
      </c>
      <c r="Y13" s="139"/>
      <c r="Z13" s="28"/>
      <c r="AA13" s="28"/>
      <c r="AB13" s="28"/>
      <c r="AC13" s="28"/>
      <c r="AD13" s="28"/>
      <c r="AE13" s="28"/>
      <c r="AF13" s="28"/>
      <c r="AG13" s="28"/>
      <c r="AH13" s="28"/>
      <c r="AJ13" s="28"/>
      <c r="AK13" s="28"/>
      <c r="AL13" s="28"/>
      <c r="AM13" s="28"/>
      <c r="AN13" s="28"/>
      <c r="AS13" s="28"/>
      <c r="AX13" s="28"/>
      <c r="BC13" s="28"/>
      <c r="BH13" s="28"/>
    </row>
    <row r="14" spans="1:65" ht="14.25" customHeight="1" x14ac:dyDescent="0.2">
      <c r="A14" s="133"/>
      <c r="B14" s="142"/>
      <c r="C14" s="135"/>
      <c r="D14" s="136"/>
      <c r="E14" s="136"/>
      <c r="F14" s="143"/>
      <c r="G14" s="138"/>
      <c r="H14" s="135"/>
      <c r="I14" s="136"/>
      <c r="J14" s="136"/>
      <c r="K14" s="143">
        <v>45240</v>
      </c>
      <c r="L14" s="141" t="s">
        <v>60</v>
      </c>
      <c r="M14" s="135" t="s">
        <v>22</v>
      </c>
      <c r="N14" s="136"/>
      <c r="O14" s="136">
        <v>1</v>
      </c>
      <c r="P14" s="143">
        <v>45270</v>
      </c>
      <c r="Q14" s="138" t="s">
        <v>58</v>
      </c>
      <c r="R14" s="139" t="s">
        <v>21</v>
      </c>
      <c r="S14" s="140">
        <v>1</v>
      </c>
      <c r="T14" s="136"/>
      <c r="U14" s="143">
        <v>45301</v>
      </c>
      <c r="V14" s="138" t="s">
        <v>59</v>
      </c>
      <c r="W14" s="139" t="s">
        <v>21</v>
      </c>
      <c r="X14" s="140">
        <v>1</v>
      </c>
      <c r="Y14" s="139"/>
      <c r="Z14" s="28"/>
      <c r="AA14" s="28"/>
      <c r="AB14" s="28"/>
      <c r="AC14" s="28"/>
      <c r="AD14" s="28"/>
      <c r="AE14" s="28"/>
      <c r="AF14" s="28"/>
      <c r="AG14" s="28"/>
      <c r="AH14" s="28"/>
      <c r="AJ14" s="28"/>
      <c r="AK14" s="28"/>
      <c r="AL14" s="28"/>
      <c r="AM14" s="28"/>
      <c r="AN14" s="28"/>
      <c r="AS14" s="28"/>
      <c r="AX14" s="28"/>
      <c r="BC14" s="28"/>
      <c r="BH14" s="28"/>
    </row>
    <row r="15" spans="1:65" ht="14.25" customHeight="1" x14ac:dyDescent="0.2">
      <c r="A15" s="133"/>
      <c r="B15" s="142"/>
      <c r="C15" s="135"/>
      <c r="D15" s="136"/>
      <c r="E15" s="136"/>
      <c r="F15" s="143"/>
      <c r="G15" s="138"/>
      <c r="H15" s="135"/>
      <c r="I15" s="136"/>
      <c r="J15" s="136"/>
      <c r="K15" s="143">
        <v>45241</v>
      </c>
      <c r="L15" s="138" t="s">
        <v>62</v>
      </c>
      <c r="M15" s="139" t="s">
        <v>21</v>
      </c>
      <c r="N15" s="136">
        <v>1</v>
      </c>
      <c r="O15" s="136"/>
      <c r="P15" s="143">
        <v>45271</v>
      </c>
      <c r="Q15" s="138" t="s">
        <v>61</v>
      </c>
      <c r="R15" s="139" t="s">
        <v>21</v>
      </c>
      <c r="S15" s="140">
        <v>1</v>
      </c>
      <c r="T15" s="136"/>
      <c r="U15" s="143">
        <v>45302</v>
      </c>
      <c r="V15" s="138" t="s">
        <v>57</v>
      </c>
      <c r="W15" s="135" t="s">
        <v>22</v>
      </c>
      <c r="X15" s="136"/>
      <c r="Y15" s="136">
        <v>1</v>
      </c>
      <c r="Z15" s="28"/>
      <c r="AA15" s="28"/>
      <c r="AB15" s="28"/>
      <c r="AC15" s="28"/>
      <c r="AD15" s="28"/>
      <c r="AE15" s="28"/>
      <c r="AF15" s="28"/>
      <c r="AG15" s="28"/>
      <c r="AH15" s="28"/>
      <c r="AJ15" s="28"/>
      <c r="AK15" s="28"/>
      <c r="AL15" s="28"/>
      <c r="AM15" s="28"/>
      <c r="AN15" s="28"/>
      <c r="AS15" s="28"/>
      <c r="AX15" s="28"/>
      <c r="BC15" s="28"/>
      <c r="BH15" s="28"/>
    </row>
    <row r="16" spans="1:65" ht="14.25" customHeight="1" x14ac:dyDescent="0.2">
      <c r="A16" s="133"/>
      <c r="B16" s="142"/>
      <c r="C16" s="135"/>
      <c r="D16" s="136"/>
      <c r="E16" s="136"/>
      <c r="F16" s="143"/>
      <c r="G16" s="138"/>
      <c r="H16" s="135"/>
      <c r="I16" s="136"/>
      <c r="J16" s="136"/>
      <c r="K16" s="143">
        <v>45242</v>
      </c>
      <c r="L16" s="138" t="s">
        <v>58</v>
      </c>
      <c r="M16" s="139" t="s">
        <v>21</v>
      </c>
      <c r="N16" s="136">
        <v>1</v>
      </c>
      <c r="O16" s="136"/>
      <c r="P16" s="143">
        <v>45272</v>
      </c>
      <c r="Q16" s="138" t="s">
        <v>56</v>
      </c>
      <c r="R16" s="139" t="s">
        <v>21</v>
      </c>
      <c r="S16" s="140">
        <v>1</v>
      </c>
      <c r="T16" s="136"/>
      <c r="U16" s="143">
        <v>45303</v>
      </c>
      <c r="V16" s="141" t="s">
        <v>60</v>
      </c>
      <c r="W16" s="135" t="s">
        <v>22</v>
      </c>
      <c r="X16" s="136"/>
      <c r="Y16" s="136">
        <v>1</v>
      </c>
      <c r="Z16" s="28"/>
      <c r="AA16" s="28"/>
      <c r="AB16" s="28"/>
      <c r="AC16" s="28"/>
      <c r="AD16" s="28"/>
      <c r="AE16" s="28"/>
      <c r="AF16" s="28"/>
      <c r="AG16" s="28"/>
      <c r="AH16" s="28"/>
      <c r="AJ16" s="28"/>
      <c r="AK16" s="28"/>
      <c r="AL16" s="28"/>
      <c r="AM16" s="28"/>
      <c r="AN16" s="28"/>
      <c r="AS16" s="28"/>
      <c r="AX16" s="28"/>
      <c r="BC16" s="28"/>
      <c r="BH16" s="28"/>
    </row>
    <row r="17" spans="1:60" ht="14.25" customHeight="1" x14ac:dyDescent="0.2">
      <c r="A17" s="133"/>
      <c r="B17" s="142"/>
      <c r="C17" s="135"/>
      <c r="D17" s="136"/>
      <c r="E17" s="136"/>
      <c r="F17" s="143"/>
      <c r="G17" s="141"/>
      <c r="H17" s="135"/>
      <c r="I17" s="136"/>
      <c r="J17" s="136"/>
      <c r="K17" s="143">
        <v>45243</v>
      </c>
      <c r="L17" s="138" t="s">
        <v>61</v>
      </c>
      <c r="M17" s="139" t="s">
        <v>21</v>
      </c>
      <c r="N17" s="136">
        <v>1</v>
      </c>
      <c r="O17" s="136"/>
      <c r="P17" s="143">
        <v>45273</v>
      </c>
      <c r="Q17" s="138" t="s">
        <v>59</v>
      </c>
      <c r="R17" s="139" t="s">
        <v>21</v>
      </c>
      <c r="S17" s="140">
        <v>1</v>
      </c>
      <c r="T17" s="136"/>
      <c r="U17" s="143">
        <v>45304</v>
      </c>
      <c r="V17" s="138" t="s">
        <v>62</v>
      </c>
      <c r="W17" s="139" t="s">
        <v>21</v>
      </c>
      <c r="X17" s="140">
        <v>1</v>
      </c>
      <c r="Y17" s="136"/>
      <c r="Z17" s="28"/>
      <c r="AA17" s="28"/>
      <c r="AB17" s="28"/>
      <c r="AC17" s="28"/>
      <c r="AD17" s="28"/>
      <c r="AE17" s="28"/>
      <c r="AF17" s="28"/>
      <c r="AG17" s="28"/>
      <c r="AH17" s="28"/>
      <c r="AJ17" s="28"/>
      <c r="AK17" s="28"/>
      <c r="AL17" s="28"/>
      <c r="AM17" s="28"/>
      <c r="AN17" s="28"/>
      <c r="AS17" s="28"/>
      <c r="AX17" s="28"/>
      <c r="BC17" s="28"/>
      <c r="BH17" s="28"/>
    </row>
    <row r="18" spans="1:60" ht="14.25" customHeight="1" x14ac:dyDescent="0.2">
      <c r="A18" s="133"/>
      <c r="B18" s="134"/>
      <c r="C18" s="135"/>
      <c r="D18" s="136"/>
      <c r="E18" s="136"/>
      <c r="F18" s="143"/>
      <c r="G18" s="138"/>
      <c r="H18" s="135"/>
      <c r="I18" s="136"/>
      <c r="J18" s="136"/>
      <c r="K18" s="143">
        <v>45244</v>
      </c>
      <c r="L18" s="138" t="s">
        <v>56</v>
      </c>
      <c r="M18" s="139" t="s">
        <v>21</v>
      </c>
      <c r="N18" s="136">
        <v>1</v>
      </c>
      <c r="O18" s="136"/>
      <c r="P18" s="143">
        <v>45274</v>
      </c>
      <c r="Q18" s="138" t="s">
        <v>57</v>
      </c>
      <c r="R18" s="135" t="s">
        <v>22</v>
      </c>
      <c r="S18" s="136"/>
      <c r="T18" s="136">
        <v>1</v>
      </c>
      <c r="U18" s="143">
        <v>45305</v>
      </c>
      <c r="V18" s="138" t="s">
        <v>58</v>
      </c>
      <c r="W18" s="139" t="s">
        <v>21</v>
      </c>
      <c r="X18" s="140">
        <v>1</v>
      </c>
      <c r="Y18" s="139"/>
      <c r="Z18" s="28"/>
      <c r="AA18" s="28"/>
      <c r="AB18" s="28"/>
      <c r="AC18" s="28"/>
      <c r="AD18" s="28"/>
      <c r="AE18" s="28"/>
      <c r="AF18" s="28"/>
      <c r="AG18" s="28"/>
      <c r="AH18" s="28"/>
      <c r="AJ18" s="28"/>
      <c r="AK18" s="28"/>
      <c r="AL18" s="28"/>
      <c r="AM18" s="28"/>
      <c r="AN18" s="28"/>
      <c r="AS18" s="28"/>
      <c r="AX18" s="28"/>
      <c r="BC18" s="28"/>
      <c r="BH18" s="28"/>
    </row>
    <row r="19" spans="1:60" ht="14.25" customHeight="1" x14ac:dyDescent="0.2">
      <c r="A19" s="133"/>
      <c r="B19" s="142"/>
      <c r="C19" s="135"/>
      <c r="D19" s="136"/>
      <c r="E19" s="136"/>
      <c r="F19" s="143"/>
      <c r="G19" s="138"/>
      <c r="H19" s="135"/>
      <c r="I19" s="136"/>
      <c r="J19" s="136"/>
      <c r="K19" s="143">
        <v>45245</v>
      </c>
      <c r="L19" s="138" t="s">
        <v>59</v>
      </c>
      <c r="M19" s="139" t="s">
        <v>21</v>
      </c>
      <c r="N19" s="136">
        <v>1</v>
      </c>
      <c r="O19" s="136"/>
      <c r="P19" s="143">
        <v>45275</v>
      </c>
      <c r="Q19" s="141" t="s">
        <v>60</v>
      </c>
      <c r="R19" s="135" t="s">
        <v>22</v>
      </c>
      <c r="S19" s="136"/>
      <c r="T19" s="136">
        <v>1</v>
      </c>
      <c r="U19" s="143">
        <v>45306</v>
      </c>
      <c r="V19" s="138" t="s">
        <v>61</v>
      </c>
      <c r="W19" s="139" t="s">
        <v>21</v>
      </c>
      <c r="X19" s="140">
        <v>1</v>
      </c>
      <c r="Y19" s="139"/>
      <c r="Z19" s="28"/>
      <c r="AA19" s="28"/>
      <c r="AB19" s="28"/>
      <c r="AC19" s="28"/>
      <c r="AD19" s="28"/>
      <c r="AE19" s="28"/>
      <c r="AF19" s="28"/>
      <c r="AG19" s="28"/>
      <c r="AH19" s="28"/>
      <c r="AJ19" s="28"/>
      <c r="AK19" s="28"/>
      <c r="AL19" s="28"/>
      <c r="AM19" s="28"/>
      <c r="AN19" s="28"/>
      <c r="AS19" s="28"/>
      <c r="AX19" s="28"/>
      <c r="BC19" s="28"/>
      <c r="BH19" s="28"/>
    </row>
    <row r="20" spans="1:60" ht="14.25" customHeight="1" x14ac:dyDescent="0.2">
      <c r="A20" s="133"/>
      <c r="B20" s="142"/>
      <c r="C20" s="135"/>
      <c r="D20" s="136"/>
      <c r="E20" s="136"/>
      <c r="F20" s="143"/>
      <c r="G20" s="138"/>
      <c r="H20" s="135"/>
      <c r="I20" s="136"/>
      <c r="J20" s="136"/>
      <c r="K20" s="143">
        <v>45246</v>
      </c>
      <c r="L20" s="138" t="s">
        <v>57</v>
      </c>
      <c r="M20" s="135" t="s">
        <v>22</v>
      </c>
      <c r="N20" s="136"/>
      <c r="O20" s="136">
        <v>1</v>
      </c>
      <c r="P20" s="143">
        <v>45276</v>
      </c>
      <c r="Q20" s="138" t="s">
        <v>62</v>
      </c>
      <c r="R20" s="139" t="s">
        <v>21</v>
      </c>
      <c r="S20" s="140">
        <v>1</v>
      </c>
      <c r="T20" s="136"/>
      <c r="U20" s="143">
        <v>45307</v>
      </c>
      <c r="V20" s="138" t="s">
        <v>56</v>
      </c>
      <c r="W20" s="139" t="s">
        <v>21</v>
      </c>
      <c r="X20" s="140">
        <v>1</v>
      </c>
      <c r="Y20" s="139"/>
      <c r="Z20" s="28"/>
      <c r="AA20" s="28"/>
      <c r="AB20" s="28"/>
      <c r="AC20" s="28"/>
      <c r="AD20" s="28"/>
      <c r="AE20" s="28"/>
      <c r="AF20" s="28"/>
      <c r="AG20" s="28"/>
      <c r="AH20" s="28"/>
      <c r="AJ20" s="28"/>
      <c r="AK20" s="28"/>
      <c r="AL20" s="28"/>
      <c r="AM20" s="28"/>
      <c r="AN20" s="28"/>
      <c r="AS20" s="28"/>
      <c r="AX20" s="28"/>
      <c r="BC20" s="28"/>
      <c r="BH20" s="28"/>
    </row>
    <row r="21" spans="1:60" ht="14.25" customHeight="1" x14ac:dyDescent="0.2">
      <c r="A21" s="133"/>
      <c r="B21" s="142"/>
      <c r="C21" s="135"/>
      <c r="D21" s="136"/>
      <c r="E21" s="136"/>
      <c r="F21" s="143"/>
      <c r="G21" s="138"/>
      <c r="H21" s="135"/>
      <c r="I21" s="136"/>
      <c r="J21" s="136"/>
      <c r="K21" s="143">
        <v>45247</v>
      </c>
      <c r="L21" s="141" t="s">
        <v>60</v>
      </c>
      <c r="M21" s="135" t="s">
        <v>22</v>
      </c>
      <c r="N21" s="136"/>
      <c r="O21" s="136">
        <v>1</v>
      </c>
      <c r="P21" s="143">
        <v>45277</v>
      </c>
      <c r="Q21" s="138" t="s">
        <v>58</v>
      </c>
      <c r="R21" s="139" t="s">
        <v>21</v>
      </c>
      <c r="S21" s="140">
        <v>1</v>
      </c>
      <c r="T21" s="136"/>
      <c r="U21" s="143">
        <v>45308</v>
      </c>
      <c r="V21" s="138" t="s">
        <v>59</v>
      </c>
      <c r="W21" s="139" t="s">
        <v>21</v>
      </c>
      <c r="X21" s="140">
        <v>1</v>
      </c>
      <c r="Y21" s="139"/>
      <c r="Z21" s="28"/>
      <c r="AA21" s="28"/>
      <c r="AB21" s="28"/>
      <c r="AC21" s="28"/>
      <c r="AD21" s="28"/>
      <c r="AE21" s="28"/>
      <c r="AF21" s="28"/>
      <c r="AG21" s="28"/>
      <c r="AH21" s="28"/>
      <c r="AJ21" s="28"/>
      <c r="AK21" s="28"/>
      <c r="AL21" s="28"/>
      <c r="AM21" s="28"/>
      <c r="AN21" s="28"/>
      <c r="AS21" s="28"/>
      <c r="AX21" s="28"/>
      <c r="BC21" s="28"/>
      <c r="BH21" s="28"/>
    </row>
    <row r="22" spans="1:60" ht="14.25" customHeight="1" x14ac:dyDescent="0.2">
      <c r="A22" s="133"/>
      <c r="B22" s="142"/>
      <c r="C22" s="135"/>
      <c r="D22" s="136"/>
      <c r="E22" s="136"/>
      <c r="F22" s="143"/>
      <c r="G22" s="138"/>
      <c r="H22" s="135"/>
      <c r="I22" s="136"/>
      <c r="J22" s="136"/>
      <c r="K22" s="143">
        <v>45248</v>
      </c>
      <c r="L22" s="138" t="s">
        <v>62</v>
      </c>
      <c r="M22" s="139" t="s">
        <v>21</v>
      </c>
      <c r="N22" s="136">
        <v>1</v>
      </c>
      <c r="O22" s="136"/>
      <c r="P22" s="143">
        <v>45278</v>
      </c>
      <c r="Q22" s="138" t="s">
        <v>61</v>
      </c>
      <c r="R22" s="139" t="s">
        <v>21</v>
      </c>
      <c r="S22" s="140">
        <v>1</v>
      </c>
      <c r="T22" s="136"/>
      <c r="U22" s="143">
        <v>45309</v>
      </c>
      <c r="V22" s="138" t="s">
        <v>57</v>
      </c>
      <c r="W22" s="135" t="s">
        <v>22</v>
      </c>
      <c r="X22" s="136"/>
      <c r="Y22" s="136">
        <v>1</v>
      </c>
      <c r="Z22" s="28"/>
      <c r="AA22" s="28"/>
      <c r="AB22" s="28"/>
      <c r="AC22" s="28"/>
      <c r="AD22" s="28"/>
      <c r="AE22" s="28"/>
      <c r="AF22" s="28"/>
      <c r="AG22" s="28"/>
      <c r="AH22" s="28"/>
      <c r="AJ22" s="28"/>
      <c r="AK22" s="28"/>
      <c r="AL22" s="28"/>
      <c r="AM22" s="28"/>
      <c r="AN22" s="28"/>
      <c r="AS22" s="28"/>
      <c r="AX22" s="28"/>
      <c r="BC22" s="28"/>
      <c r="BH22" s="28"/>
    </row>
    <row r="23" spans="1:60" ht="14.25" customHeight="1" x14ac:dyDescent="0.2">
      <c r="A23" s="133"/>
      <c r="B23" s="142"/>
      <c r="C23" s="139"/>
      <c r="D23" s="136"/>
      <c r="E23" s="136"/>
      <c r="F23" s="143"/>
      <c r="G23" s="138"/>
      <c r="H23" s="135"/>
      <c r="I23" s="136"/>
      <c r="J23" s="136"/>
      <c r="K23" s="143">
        <v>45249</v>
      </c>
      <c r="L23" s="138" t="s">
        <v>58</v>
      </c>
      <c r="M23" s="139" t="s">
        <v>21</v>
      </c>
      <c r="N23" s="136">
        <v>1</v>
      </c>
      <c r="O23" s="136"/>
      <c r="P23" s="143">
        <v>45279</v>
      </c>
      <c r="Q23" s="138" t="s">
        <v>56</v>
      </c>
      <c r="R23" s="139" t="s">
        <v>21</v>
      </c>
      <c r="S23" s="140">
        <v>1</v>
      </c>
      <c r="T23" s="136"/>
      <c r="U23" s="143">
        <v>45310</v>
      </c>
      <c r="V23" s="141" t="s">
        <v>60</v>
      </c>
      <c r="W23" s="135" t="s">
        <v>22</v>
      </c>
      <c r="X23" s="136"/>
      <c r="Y23" s="136">
        <v>1</v>
      </c>
      <c r="Z23" s="28"/>
      <c r="AA23" s="28"/>
      <c r="AB23" s="28"/>
      <c r="AC23" s="28"/>
      <c r="AD23" s="28"/>
      <c r="AE23" s="28"/>
      <c r="AF23" s="28"/>
      <c r="AG23" s="28"/>
      <c r="AH23" s="28"/>
      <c r="AJ23" s="28"/>
      <c r="AK23" s="28"/>
      <c r="AL23" s="28"/>
      <c r="AM23" s="28"/>
      <c r="AN23" s="28"/>
      <c r="AS23" s="28"/>
      <c r="AX23" s="28"/>
      <c r="BC23" s="28"/>
      <c r="BH23" s="28"/>
    </row>
    <row r="24" spans="1:60" ht="14.25" customHeight="1" x14ac:dyDescent="0.2">
      <c r="A24" s="133"/>
      <c r="B24" s="142"/>
      <c r="C24" s="135"/>
      <c r="D24" s="136"/>
      <c r="E24" s="136"/>
      <c r="F24" s="143"/>
      <c r="G24" s="141"/>
      <c r="H24" s="135"/>
      <c r="I24" s="136"/>
      <c r="J24" s="136"/>
      <c r="K24" s="143">
        <v>45250</v>
      </c>
      <c r="L24" s="138" t="s">
        <v>61</v>
      </c>
      <c r="M24" s="139" t="s">
        <v>21</v>
      </c>
      <c r="N24" s="136">
        <v>1</v>
      </c>
      <c r="O24" s="136"/>
      <c r="P24" s="143">
        <v>45280</v>
      </c>
      <c r="Q24" s="138" t="s">
        <v>59</v>
      </c>
      <c r="R24" s="139" t="s">
        <v>21</v>
      </c>
      <c r="S24" s="140">
        <v>1</v>
      </c>
      <c r="T24" s="136"/>
      <c r="U24" s="143">
        <v>45311</v>
      </c>
      <c r="V24" s="138" t="s">
        <v>62</v>
      </c>
      <c r="W24" s="139" t="s">
        <v>21</v>
      </c>
      <c r="X24" s="140">
        <v>1</v>
      </c>
      <c r="Y24" s="136"/>
      <c r="Z24" s="28"/>
      <c r="AA24" s="28"/>
      <c r="AB24" s="28"/>
      <c r="AC24" s="28"/>
      <c r="AD24" s="28"/>
      <c r="AE24" s="28"/>
      <c r="AF24" s="28"/>
      <c r="AG24" s="28"/>
      <c r="AH24" s="28"/>
      <c r="AJ24" s="28"/>
      <c r="AK24" s="28"/>
      <c r="AL24" s="28"/>
      <c r="AM24" s="28"/>
      <c r="AN24" s="28"/>
      <c r="AS24" s="28"/>
      <c r="AX24" s="28"/>
      <c r="BC24" s="28"/>
      <c r="BH24" s="28"/>
    </row>
    <row r="25" spans="1:60" ht="14.25" customHeight="1" x14ac:dyDescent="0.2">
      <c r="A25" s="133"/>
      <c r="B25" s="134"/>
      <c r="C25" s="135"/>
      <c r="D25" s="136"/>
      <c r="E25" s="136"/>
      <c r="F25" s="143"/>
      <c r="G25" s="138"/>
      <c r="H25" s="135"/>
      <c r="I25" s="136"/>
      <c r="J25" s="136"/>
      <c r="K25" s="143">
        <v>45251</v>
      </c>
      <c r="L25" s="138" t="s">
        <v>56</v>
      </c>
      <c r="M25" s="139" t="s">
        <v>21</v>
      </c>
      <c r="N25" s="140">
        <v>1</v>
      </c>
      <c r="O25" s="136"/>
      <c r="P25" s="143">
        <v>45281</v>
      </c>
      <c r="Q25" s="138" t="s">
        <v>57</v>
      </c>
      <c r="R25" s="135" t="s">
        <v>22</v>
      </c>
      <c r="S25" s="136"/>
      <c r="T25" s="136">
        <v>1</v>
      </c>
      <c r="U25" s="143">
        <v>45312</v>
      </c>
      <c r="V25" s="138" t="s">
        <v>58</v>
      </c>
      <c r="W25" s="139" t="s">
        <v>21</v>
      </c>
      <c r="X25" s="140">
        <v>1</v>
      </c>
      <c r="Y25" s="139"/>
      <c r="Z25" s="28"/>
      <c r="AA25" s="28"/>
      <c r="AB25" s="28"/>
      <c r="AC25" s="28"/>
      <c r="AD25" s="28"/>
      <c r="AE25" s="28"/>
      <c r="AF25" s="28"/>
      <c r="AG25" s="28"/>
      <c r="AH25" s="28"/>
      <c r="AJ25" s="28"/>
      <c r="AK25" s="28"/>
      <c r="AL25" s="28"/>
      <c r="AM25" s="28"/>
      <c r="AN25" s="28"/>
      <c r="AS25" s="28"/>
      <c r="AX25" s="28"/>
      <c r="BC25" s="28"/>
      <c r="BH25" s="28"/>
    </row>
    <row r="26" spans="1:60" ht="14.25" customHeight="1" x14ac:dyDescent="0.2">
      <c r="A26" s="133"/>
      <c r="B26" s="142"/>
      <c r="C26" s="135"/>
      <c r="D26" s="136"/>
      <c r="E26" s="136"/>
      <c r="F26" s="143"/>
      <c r="G26" s="138"/>
      <c r="H26" s="135"/>
      <c r="I26" s="136"/>
      <c r="J26" s="136"/>
      <c r="K26" s="143">
        <v>45252</v>
      </c>
      <c r="L26" s="138" t="s">
        <v>59</v>
      </c>
      <c r="M26" s="139" t="s">
        <v>21</v>
      </c>
      <c r="N26" s="140">
        <v>1</v>
      </c>
      <c r="O26" s="136"/>
      <c r="P26" s="143">
        <v>45282</v>
      </c>
      <c r="Q26" s="141" t="s">
        <v>60</v>
      </c>
      <c r="R26" s="135" t="s">
        <v>22</v>
      </c>
      <c r="S26" s="136"/>
      <c r="T26" s="136">
        <v>1</v>
      </c>
      <c r="U26" s="143">
        <v>45313</v>
      </c>
      <c r="V26" s="138" t="s">
        <v>61</v>
      </c>
      <c r="W26" s="139" t="s">
        <v>21</v>
      </c>
      <c r="X26" s="140">
        <v>1</v>
      </c>
      <c r="Y26" s="139"/>
      <c r="Z26" s="28"/>
      <c r="AA26" s="28"/>
      <c r="AB26" s="28"/>
      <c r="AC26" s="28"/>
      <c r="AD26" s="28"/>
      <c r="AE26" s="28"/>
      <c r="AF26" s="28"/>
      <c r="AG26" s="28"/>
      <c r="AH26" s="28"/>
      <c r="AJ26" s="28"/>
      <c r="AK26" s="28"/>
      <c r="AL26" s="28"/>
      <c r="AM26" s="28"/>
      <c r="AN26" s="28"/>
      <c r="AS26" s="28"/>
      <c r="AX26" s="28"/>
      <c r="BC26" s="28"/>
      <c r="BH26" s="28"/>
    </row>
    <row r="27" spans="1:60" ht="14.25" customHeight="1" x14ac:dyDescent="0.2">
      <c r="A27" s="133"/>
      <c r="B27" s="142"/>
      <c r="C27" s="135"/>
      <c r="D27" s="136"/>
      <c r="E27" s="136"/>
      <c r="F27" s="143"/>
      <c r="G27" s="138"/>
      <c r="H27" s="135"/>
      <c r="I27" s="136"/>
      <c r="J27" s="136"/>
      <c r="K27" s="143">
        <v>45253</v>
      </c>
      <c r="L27" s="138" t="s">
        <v>57</v>
      </c>
      <c r="M27" s="135" t="s">
        <v>22</v>
      </c>
      <c r="N27" s="136"/>
      <c r="O27" s="136">
        <v>1</v>
      </c>
      <c r="P27" s="143">
        <v>45283</v>
      </c>
      <c r="Q27" s="138" t="s">
        <v>62</v>
      </c>
      <c r="R27" s="139" t="s">
        <v>21</v>
      </c>
      <c r="S27" s="140">
        <v>1</v>
      </c>
      <c r="T27" s="136"/>
      <c r="U27" s="143">
        <v>45314</v>
      </c>
      <c r="V27" s="138" t="s">
        <v>56</v>
      </c>
      <c r="W27" s="139" t="s">
        <v>21</v>
      </c>
      <c r="X27" s="140">
        <v>1</v>
      </c>
      <c r="Y27" s="139"/>
      <c r="Z27" s="28"/>
      <c r="AA27" s="28"/>
      <c r="AB27" s="28"/>
      <c r="AC27" s="28"/>
      <c r="AD27" s="28"/>
      <c r="AE27" s="28"/>
      <c r="AF27" s="28"/>
      <c r="AG27" s="28"/>
      <c r="AH27" s="28"/>
      <c r="AJ27" s="28"/>
      <c r="AK27" s="28"/>
      <c r="AL27" s="28"/>
      <c r="AM27" s="28"/>
      <c r="AN27" s="28"/>
      <c r="AS27" s="28"/>
      <c r="AX27" s="28"/>
      <c r="BC27" s="28"/>
      <c r="BH27" s="28"/>
    </row>
    <row r="28" spans="1:60" ht="14.25" customHeight="1" x14ac:dyDescent="0.2">
      <c r="A28" s="145"/>
      <c r="B28" s="144"/>
      <c r="C28" s="135"/>
      <c r="D28" s="135"/>
      <c r="E28" s="136"/>
      <c r="F28" s="143"/>
      <c r="G28" s="138"/>
      <c r="H28" s="135"/>
      <c r="I28" s="136"/>
      <c r="J28" s="136"/>
      <c r="K28" s="143">
        <v>45254</v>
      </c>
      <c r="L28" s="141" t="s">
        <v>60</v>
      </c>
      <c r="M28" s="135" t="s">
        <v>22</v>
      </c>
      <c r="N28" s="136"/>
      <c r="O28" s="136">
        <v>1</v>
      </c>
      <c r="P28" s="143">
        <v>45284</v>
      </c>
      <c r="Q28" s="138" t="s">
        <v>58</v>
      </c>
      <c r="R28" s="139" t="s">
        <v>21</v>
      </c>
      <c r="S28" s="140">
        <v>1</v>
      </c>
      <c r="T28" s="136"/>
      <c r="U28" s="143">
        <v>45315</v>
      </c>
      <c r="V28" s="138" t="s">
        <v>59</v>
      </c>
      <c r="W28" s="139" t="s">
        <v>21</v>
      </c>
      <c r="X28" s="140">
        <v>1</v>
      </c>
      <c r="Y28" s="139"/>
      <c r="Z28" s="28"/>
      <c r="AA28" s="28"/>
      <c r="AB28" s="28"/>
      <c r="AC28" s="28"/>
      <c r="AD28" s="28"/>
      <c r="AE28" s="28"/>
      <c r="AF28" s="28"/>
      <c r="AG28" s="28"/>
      <c r="AH28" s="28"/>
      <c r="AJ28" s="28"/>
      <c r="AK28" s="28"/>
      <c r="AL28" s="28"/>
      <c r="AM28" s="28"/>
      <c r="AN28" s="28"/>
      <c r="AS28" s="28"/>
      <c r="AX28" s="28"/>
      <c r="BC28" s="28"/>
      <c r="BH28" s="28"/>
    </row>
    <row r="29" spans="1:60" ht="14.25" customHeight="1" x14ac:dyDescent="0.2">
      <c r="A29" s="145"/>
      <c r="B29" s="144"/>
      <c r="C29" s="135"/>
      <c r="D29" s="135"/>
      <c r="E29" s="136"/>
      <c r="F29" s="143"/>
      <c r="G29" s="138"/>
      <c r="H29" s="135"/>
      <c r="I29" s="136"/>
      <c r="J29" s="136"/>
      <c r="K29" s="143">
        <v>45255</v>
      </c>
      <c r="L29" s="138" t="s">
        <v>62</v>
      </c>
      <c r="M29" s="139" t="s">
        <v>21</v>
      </c>
      <c r="N29" s="136">
        <v>1</v>
      </c>
      <c r="O29" s="136"/>
      <c r="P29" s="143">
        <v>45285</v>
      </c>
      <c r="Q29" s="175" t="s">
        <v>61</v>
      </c>
      <c r="R29" s="139"/>
      <c r="S29" s="140"/>
      <c r="T29" s="139"/>
      <c r="U29" s="143">
        <v>45316</v>
      </c>
      <c r="V29" s="138" t="s">
        <v>57</v>
      </c>
      <c r="W29" s="135" t="s">
        <v>22</v>
      </c>
      <c r="X29" s="136"/>
      <c r="Y29" s="136">
        <v>1</v>
      </c>
      <c r="Z29" s="28"/>
      <c r="AA29" s="28"/>
      <c r="AB29" s="28"/>
      <c r="AC29" s="28"/>
      <c r="AD29" s="28"/>
      <c r="AE29" s="28"/>
      <c r="AF29" s="28"/>
      <c r="AG29" s="28"/>
      <c r="AH29" s="28"/>
      <c r="AJ29" s="28"/>
      <c r="AK29" s="28"/>
      <c r="AL29" s="28"/>
      <c r="AM29" s="28"/>
      <c r="AN29" s="28"/>
      <c r="AS29" s="28"/>
      <c r="AX29" s="28"/>
      <c r="BC29" s="28"/>
      <c r="BH29" s="28"/>
    </row>
    <row r="30" spans="1:60" ht="14.25" customHeight="1" x14ac:dyDescent="0.2">
      <c r="A30" s="145"/>
      <c r="B30" s="144"/>
      <c r="C30" s="135"/>
      <c r="D30" s="135"/>
      <c r="E30" s="136"/>
      <c r="F30" s="143"/>
      <c r="G30" s="138"/>
      <c r="H30" s="135"/>
      <c r="I30" s="136"/>
      <c r="J30" s="136"/>
      <c r="K30" s="143">
        <v>45256</v>
      </c>
      <c r="L30" s="138" t="s">
        <v>58</v>
      </c>
      <c r="M30" s="139" t="s">
        <v>21</v>
      </c>
      <c r="N30" s="136">
        <v>1</v>
      </c>
      <c r="O30" s="136"/>
      <c r="P30" s="143">
        <v>45286</v>
      </c>
      <c r="Q30" s="174" t="s">
        <v>56</v>
      </c>
      <c r="R30" s="135" t="s">
        <v>22</v>
      </c>
      <c r="S30" s="136"/>
      <c r="T30" s="136">
        <v>1</v>
      </c>
      <c r="U30" s="143">
        <v>45317</v>
      </c>
      <c r="V30" s="141" t="s">
        <v>60</v>
      </c>
      <c r="W30" s="135" t="s">
        <v>22</v>
      </c>
      <c r="X30" s="136"/>
      <c r="Y30" s="136">
        <v>1</v>
      </c>
      <c r="Z30" s="28"/>
      <c r="AA30" s="28"/>
      <c r="AB30" s="28"/>
      <c r="AC30" s="28"/>
      <c r="AD30" s="28"/>
      <c r="AE30" s="28"/>
      <c r="AF30" s="28"/>
      <c r="AG30" s="28"/>
      <c r="AH30" s="28"/>
      <c r="AJ30" s="28"/>
      <c r="AK30" s="28"/>
      <c r="AL30" s="28"/>
      <c r="AM30" s="28"/>
      <c r="AN30" s="28"/>
      <c r="AS30" s="28"/>
      <c r="AX30" s="28"/>
      <c r="BC30" s="28"/>
      <c r="BH30" s="28"/>
    </row>
    <row r="31" spans="1:60" ht="14.25" customHeight="1" x14ac:dyDescent="0.2">
      <c r="A31" s="145"/>
      <c r="B31" s="144"/>
      <c r="C31" s="135"/>
      <c r="D31" s="135"/>
      <c r="E31" s="136"/>
      <c r="F31" s="143"/>
      <c r="G31" s="141"/>
      <c r="H31" s="135"/>
      <c r="I31" s="136"/>
      <c r="J31" s="136"/>
      <c r="K31" s="143">
        <v>45257</v>
      </c>
      <c r="L31" s="138" t="s">
        <v>61</v>
      </c>
      <c r="M31" s="139" t="s">
        <v>21</v>
      </c>
      <c r="N31" s="136">
        <v>1</v>
      </c>
      <c r="O31" s="136"/>
      <c r="P31" s="143">
        <v>45287</v>
      </c>
      <c r="Q31" s="138" t="s">
        <v>59</v>
      </c>
      <c r="R31" s="139" t="s">
        <v>21</v>
      </c>
      <c r="S31" s="140">
        <v>1</v>
      </c>
      <c r="T31" s="139"/>
      <c r="U31" s="143">
        <v>45318</v>
      </c>
      <c r="V31" s="138" t="s">
        <v>62</v>
      </c>
      <c r="W31" s="139" t="s">
        <v>21</v>
      </c>
      <c r="X31" s="140">
        <v>1</v>
      </c>
      <c r="Y31" s="136"/>
      <c r="Z31" s="28"/>
      <c r="AA31" s="28"/>
      <c r="AB31" s="28"/>
      <c r="AC31" s="28"/>
      <c r="AD31" s="28"/>
      <c r="AE31" s="28"/>
      <c r="AF31" s="28"/>
      <c r="AG31" s="28"/>
      <c r="AH31" s="28"/>
      <c r="AJ31" s="28"/>
      <c r="AK31" s="28"/>
      <c r="AL31" s="28"/>
      <c r="AM31" s="28"/>
      <c r="AN31" s="28"/>
      <c r="AS31" s="28"/>
      <c r="AX31" s="28"/>
      <c r="BC31" s="28"/>
      <c r="BH31" s="28"/>
    </row>
    <row r="32" spans="1:60" ht="14.25" customHeight="1" x14ac:dyDescent="0.2">
      <c r="A32" s="145"/>
      <c r="B32" s="144"/>
      <c r="C32" s="135"/>
      <c r="D32" s="135"/>
      <c r="E32" s="136"/>
      <c r="F32" s="143">
        <v>45227</v>
      </c>
      <c r="G32" s="138" t="s">
        <v>62</v>
      </c>
      <c r="H32" s="135" t="s">
        <v>21</v>
      </c>
      <c r="I32" s="136">
        <v>1</v>
      </c>
      <c r="J32" s="136"/>
      <c r="K32" s="143">
        <v>45258</v>
      </c>
      <c r="L32" s="138" t="s">
        <v>56</v>
      </c>
      <c r="M32" s="139" t="s">
        <v>21</v>
      </c>
      <c r="N32" s="140">
        <v>1</v>
      </c>
      <c r="O32" s="136"/>
      <c r="P32" s="143">
        <v>45288</v>
      </c>
      <c r="Q32" s="138" t="s">
        <v>57</v>
      </c>
      <c r="R32" s="135" t="s">
        <v>22</v>
      </c>
      <c r="S32" s="136"/>
      <c r="T32" s="136">
        <v>1</v>
      </c>
      <c r="U32" s="143">
        <v>45319</v>
      </c>
      <c r="V32" s="138" t="s">
        <v>58</v>
      </c>
      <c r="W32" s="139" t="s">
        <v>21</v>
      </c>
      <c r="X32" s="140">
        <v>1</v>
      </c>
      <c r="Y32" s="139"/>
      <c r="Z32" s="28"/>
      <c r="AA32" s="28"/>
      <c r="AB32" s="28"/>
      <c r="AC32" s="28"/>
      <c r="AD32" s="28"/>
      <c r="AE32" s="28"/>
      <c r="AF32" s="28"/>
      <c r="AG32" s="28"/>
      <c r="AH32" s="28"/>
      <c r="AJ32" s="28"/>
      <c r="AK32" s="28"/>
      <c r="AL32" s="28"/>
      <c r="AM32" s="28"/>
      <c r="AN32" s="28"/>
      <c r="AS32" s="28"/>
      <c r="AX32" s="28"/>
      <c r="BC32" s="28"/>
      <c r="BH32" s="28"/>
    </row>
    <row r="33" spans="1:60" x14ac:dyDescent="0.2">
      <c r="A33" s="145"/>
      <c r="B33" s="144"/>
      <c r="C33" s="135"/>
      <c r="D33" s="135"/>
      <c r="E33" s="136"/>
      <c r="F33" s="143">
        <v>45228</v>
      </c>
      <c r="G33" s="138" t="s">
        <v>58</v>
      </c>
      <c r="H33" s="135" t="s">
        <v>21</v>
      </c>
      <c r="I33" s="136">
        <v>1</v>
      </c>
      <c r="J33" s="136"/>
      <c r="K33" s="143">
        <v>45259</v>
      </c>
      <c r="L33" s="138" t="s">
        <v>59</v>
      </c>
      <c r="M33" s="139" t="s">
        <v>21</v>
      </c>
      <c r="N33" s="140">
        <v>1</v>
      </c>
      <c r="O33" s="136"/>
      <c r="P33" s="143">
        <v>45289</v>
      </c>
      <c r="Q33" s="141" t="s">
        <v>60</v>
      </c>
      <c r="R33" s="135" t="s">
        <v>22</v>
      </c>
      <c r="S33" s="136"/>
      <c r="T33" s="136">
        <v>1</v>
      </c>
      <c r="U33" s="143">
        <v>45320</v>
      </c>
      <c r="V33" s="138" t="s">
        <v>61</v>
      </c>
      <c r="W33" s="139" t="s">
        <v>21</v>
      </c>
      <c r="X33" s="140">
        <v>1</v>
      </c>
      <c r="Y33" s="139"/>
      <c r="Z33" s="28"/>
      <c r="AA33" s="28"/>
      <c r="AB33" s="28"/>
      <c r="AC33" s="28"/>
      <c r="AD33" s="28"/>
      <c r="AE33" s="28"/>
      <c r="AF33" s="28"/>
      <c r="AG33" s="28"/>
      <c r="AH33" s="28"/>
      <c r="AJ33" s="28"/>
      <c r="AK33" s="28"/>
      <c r="AL33" s="28"/>
      <c r="AM33" s="28"/>
      <c r="AN33" s="28"/>
      <c r="AS33" s="28"/>
      <c r="AX33" s="28"/>
      <c r="BC33" s="28"/>
      <c r="BH33" s="28"/>
    </row>
    <row r="34" spans="1:60" x14ac:dyDescent="0.2">
      <c r="A34" s="145"/>
      <c r="B34" s="144"/>
      <c r="C34" s="135"/>
      <c r="D34" s="135"/>
      <c r="E34" s="136"/>
      <c r="F34" s="143">
        <v>45229</v>
      </c>
      <c r="G34" s="138" t="s">
        <v>61</v>
      </c>
      <c r="H34" s="135" t="s">
        <v>21</v>
      </c>
      <c r="I34" s="136">
        <v>1</v>
      </c>
      <c r="J34" s="136"/>
      <c r="K34" s="143">
        <v>45260</v>
      </c>
      <c r="L34" s="138" t="s">
        <v>57</v>
      </c>
      <c r="M34" s="135" t="s">
        <v>22</v>
      </c>
      <c r="N34" s="136"/>
      <c r="O34" s="136">
        <v>1</v>
      </c>
      <c r="P34" s="143">
        <v>45290</v>
      </c>
      <c r="Q34" s="138" t="s">
        <v>62</v>
      </c>
      <c r="R34" s="139" t="s">
        <v>21</v>
      </c>
      <c r="S34" s="140">
        <v>1</v>
      </c>
      <c r="T34" s="136"/>
      <c r="U34" s="143">
        <v>45321</v>
      </c>
      <c r="V34" s="138" t="s">
        <v>56</v>
      </c>
      <c r="W34" s="139" t="s">
        <v>21</v>
      </c>
      <c r="X34" s="140">
        <v>1</v>
      </c>
      <c r="Y34" s="139"/>
      <c r="Z34" s="28"/>
      <c r="AA34" s="28"/>
      <c r="AB34" s="28"/>
      <c r="AC34" s="28"/>
      <c r="AD34" s="28"/>
      <c r="AE34" s="28"/>
      <c r="AF34" s="28"/>
      <c r="AG34" s="28"/>
      <c r="AH34" s="28"/>
      <c r="AJ34" s="28"/>
      <c r="AK34" s="28"/>
      <c r="AL34" s="28"/>
      <c r="AM34" s="28"/>
      <c r="AN34" s="28"/>
      <c r="AS34" s="28"/>
      <c r="AX34" s="28"/>
      <c r="BC34" s="28"/>
      <c r="BH34" s="28"/>
    </row>
    <row r="35" spans="1:60" ht="13.5" thickBot="1" x14ac:dyDescent="0.25">
      <c r="A35" s="145"/>
      <c r="B35" s="144"/>
      <c r="C35" s="135"/>
      <c r="D35" s="146"/>
      <c r="E35" s="147"/>
      <c r="F35" s="143">
        <v>45230</v>
      </c>
      <c r="G35" s="138" t="s">
        <v>56</v>
      </c>
      <c r="H35" s="135" t="s">
        <v>21</v>
      </c>
      <c r="I35" s="136">
        <v>1</v>
      </c>
      <c r="J35" s="136"/>
      <c r="K35" s="148"/>
      <c r="L35" s="149"/>
      <c r="M35" s="150"/>
      <c r="N35" s="151"/>
      <c r="O35" s="151"/>
      <c r="P35" s="143">
        <v>45291</v>
      </c>
      <c r="Q35" s="138" t="s">
        <v>58</v>
      </c>
      <c r="R35" s="139" t="s">
        <v>21</v>
      </c>
      <c r="S35" s="140">
        <v>1</v>
      </c>
      <c r="T35" s="139"/>
      <c r="U35" s="143">
        <v>45322</v>
      </c>
      <c r="V35" s="138" t="s">
        <v>59</v>
      </c>
      <c r="W35" s="139" t="s">
        <v>21</v>
      </c>
      <c r="X35" s="140">
        <v>1</v>
      </c>
      <c r="Y35" s="139"/>
      <c r="Z35" s="28"/>
      <c r="AA35" s="28"/>
      <c r="AB35" s="28"/>
      <c r="AC35" s="28"/>
      <c r="AD35" s="28"/>
      <c r="AE35" s="28"/>
      <c r="AF35" s="28"/>
      <c r="AG35" s="28"/>
      <c r="AH35" s="28"/>
      <c r="AJ35" s="28"/>
      <c r="AK35" s="28"/>
      <c r="AL35" s="28"/>
      <c r="AM35" s="28"/>
      <c r="AN35" s="28"/>
      <c r="AS35" s="28"/>
      <c r="AX35" s="28"/>
      <c r="BC35" s="28"/>
      <c r="BH35" s="28"/>
    </row>
    <row r="36" spans="1:60" x14ac:dyDescent="0.2">
      <c r="A36" s="119" t="s">
        <v>21</v>
      </c>
      <c r="B36" s="152"/>
      <c r="C36" s="153"/>
      <c r="D36" s="154">
        <f>SUM(D5:D35)</f>
        <v>0</v>
      </c>
      <c r="E36" s="155"/>
      <c r="F36" s="156"/>
      <c r="G36" s="152"/>
      <c r="H36" s="152"/>
      <c r="I36" s="154">
        <f>SUM(I5:I35)</f>
        <v>4</v>
      </c>
      <c r="J36" s="155"/>
      <c r="K36" s="156"/>
      <c r="L36" s="152"/>
      <c r="M36" s="152"/>
      <c r="N36" s="154">
        <f>SUM(N5:N35)</f>
        <v>20</v>
      </c>
      <c r="O36" s="155"/>
      <c r="P36" s="156"/>
      <c r="Q36" s="152"/>
      <c r="R36" s="152"/>
      <c r="S36" s="154">
        <f>SUM(S5:S35)</f>
        <v>20</v>
      </c>
      <c r="T36" s="157"/>
      <c r="U36" s="156"/>
      <c r="V36" s="152"/>
      <c r="W36" s="152"/>
      <c r="X36" s="154">
        <f>SUM(X5:X35)</f>
        <v>21</v>
      </c>
      <c r="Y36" s="158"/>
      <c r="Z36" s="28"/>
      <c r="AA36" s="28"/>
      <c r="AB36" s="28"/>
      <c r="AC36" s="28"/>
      <c r="AD36" s="28"/>
      <c r="AE36" s="28"/>
      <c r="AF36" s="28"/>
      <c r="AG36" s="28"/>
      <c r="AH36" s="28"/>
      <c r="AJ36" s="28"/>
      <c r="AK36" s="28"/>
      <c r="AL36" s="28"/>
      <c r="AM36" s="28"/>
      <c r="AN36" s="28"/>
      <c r="AS36" s="28"/>
      <c r="AX36" s="28"/>
      <c r="BC36" s="28"/>
      <c r="BH36" s="28"/>
    </row>
    <row r="37" spans="1:60" x14ac:dyDescent="0.2">
      <c r="A37" s="164" t="s">
        <v>22</v>
      </c>
      <c r="B37" s="163"/>
      <c r="C37" s="165"/>
      <c r="D37" s="163"/>
      <c r="E37" s="166">
        <f>SUM(E5:E35)</f>
        <v>0</v>
      </c>
      <c r="F37" s="167"/>
      <c r="G37" s="163"/>
      <c r="H37" s="163"/>
      <c r="I37" s="163"/>
      <c r="J37" s="166">
        <f>SUM(J5:J35)</f>
        <v>0</v>
      </c>
      <c r="K37" s="167"/>
      <c r="L37" s="163"/>
      <c r="M37" s="163"/>
      <c r="N37" s="163"/>
      <c r="O37" s="166">
        <f>SUM(O5:O35)</f>
        <v>10</v>
      </c>
      <c r="P37" s="167"/>
      <c r="Q37" s="163"/>
      <c r="R37" s="163"/>
      <c r="S37" s="163"/>
      <c r="T37" s="168">
        <f>SUM(T5:T35)</f>
        <v>10</v>
      </c>
      <c r="U37" s="167"/>
      <c r="V37" s="163"/>
      <c r="W37" s="163"/>
      <c r="X37" s="163"/>
      <c r="Y37" s="169">
        <f>SUM(Y5:Y35)</f>
        <v>9</v>
      </c>
      <c r="Z37" s="28"/>
      <c r="AA37" s="28"/>
      <c r="AB37" s="28"/>
      <c r="AC37" s="28"/>
      <c r="AD37" s="28"/>
      <c r="AE37" s="28"/>
      <c r="AF37" s="28"/>
      <c r="AG37" s="28"/>
      <c r="AH37" s="28"/>
      <c r="AJ37" s="28"/>
      <c r="AK37" s="28"/>
      <c r="AL37" s="28"/>
      <c r="AM37" s="28"/>
      <c r="AN37" s="28"/>
      <c r="AS37" s="28"/>
      <c r="AX37" s="28"/>
      <c r="BC37" s="28"/>
      <c r="BH37" s="28"/>
    </row>
    <row r="38" spans="1:60" ht="13.5" thickBot="1" x14ac:dyDescent="0.25">
      <c r="A38" s="120"/>
      <c r="B38" s="159"/>
      <c r="C38" s="160"/>
      <c r="D38" s="159"/>
      <c r="E38" s="170"/>
      <c r="F38" s="161"/>
      <c r="G38" s="159"/>
      <c r="H38" s="159"/>
      <c r="I38" s="159"/>
      <c r="J38" s="170"/>
      <c r="K38" s="161"/>
      <c r="L38" s="159"/>
      <c r="M38" s="159"/>
      <c r="N38" s="159"/>
      <c r="O38" s="170"/>
      <c r="P38" s="161"/>
      <c r="Q38" s="159"/>
      <c r="R38" s="159"/>
      <c r="S38" s="159"/>
      <c r="T38" s="171"/>
      <c r="U38" s="161"/>
      <c r="V38" s="159"/>
      <c r="W38" s="159"/>
      <c r="X38" s="159"/>
      <c r="Y38" s="172"/>
      <c r="Z38" s="28"/>
      <c r="AA38" s="28"/>
      <c r="AB38" s="28"/>
      <c r="AC38" s="28"/>
      <c r="AD38" s="28"/>
      <c r="AE38" s="28"/>
      <c r="AF38" s="28"/>
      <c r="AG38" s="28"/>
      <c r="AH38" s="28"/>
      <c r="AJ38" s="28"/>
      <c r="AK38" s="28"/>
      <c r="AL38" s="28"/>
      <c r="AM38" s="28"/>
      <c r="AN38" s="28"/>
      <c r="AS38" s="28"/>
      <c r="AX38" s="28"/>
      <c r="BC38" s="28"/>
      <c r="BH38" s="28"/>
    </row>
    <row r="39" spans="1:60" s="29" customFormat="1" x14ac:dyDescent="0.2">
      <c r="E39" s="173">
        <f>D36+E37</f>
        <v>0</v>
      </c>
      <c r="F39" s="162"/>
      <c r="J39" s="173">
        <f>I36+J37</f>
        <v>4</v>
      </c>
      <c r="K39" s="162"/>
      <c r="L39" s="162"/>
      <c r="O39" s="173">
        <f>N36+O37</f>
        <v>30</v>
      </c>
      <c r="P39" s="162"/>
      <c r="Q39" s="162"/>
      <c r="R39" s="162"/>
      <c r="S39" s="162"/>
      <c r="T39" s="173">
        <f>S36+T37</f>
        <v>30</v>
      </c>
      <c r="V39" s="162"/>
      <c r="W39" s="162"/>
      <c r="X39" s="162"/>
      <c r="Y39" s="173">
        <f>X36+Y37</f>
        <v>30</v>
      </c>
    </row>
    <row r="40" spans="1:60" x14ac:dyDescent="0.2">
      <c r="A40" s="28"/>
      <c r="B40" s="28"/>
      <c r="G40" s="28"/>
      <c r="H40" s="28"/>
      <c r="I40" s="28"/>
      <c r="J40" s="28"/>
      <c r="K40" s="30"/>
      <c r="L40" s="30"/>
      <c r="O40" s="28"/>
      <c r="U40" s="30"/>
      <c r="AA40" s="28"/>
      <c r="AB40" s="28"/>
      <c r="AC40" s="28"/>
      <c r="AG40" s="28"/>
      <c r="AH40" s="28"/>
      <c r="AM40" s="28"/>
      <c r="AN40" s="28"/>
      <c r="AS40" s="28"/>
      <c r="AX40" s="28"/>
      <c r="BC40" s="28"/>
      <c r="BH40" s="28"/>
    </row>
    <row r="41" spans="1:60" x14ac:dyDescent="0.2">
      <c r="A41" s="28"/>
      <c r="B41" s="28"/>
      <c r="G41" s="28"/>
      <c r="H41" s="28"/>
      <c r="I41" s="28"/>
      <c r="J41" s="28"/>
      <c r="K41" s="30"/>
      <c r="L41" s="30"/>
      <c r="O41" s="28"/>
      <c r="U41" s="30"/>
      <c r="AA41" s="28"/>
      <c r="AB41" s="28"/>
      <c r="AC41" s="28"/>
      <c r="AG41" s="28"/>
      <c r="AH41" s="28"/>
      <c r="AM41" s="28"/>
      <c r="AN41" s="28"/>
      <c r="AS41" s="28"/>
      <c r="AX41" s="28"/>
      <c r="BC41" s="28"/>
      <c r="BH41" s="28"/>
    </row>
    <row r="42" spans="1:60" x14ac:dyDescent="0.2">
      <c r="A42" s="28"/>
      <c r="B42" s="28"/>
      <c r="G42" s="28"/>
      <c r="H42" s="28"/>
      <c r="I42" s="28"/>
      <c r="J42" s="28"/>
      <c r="K42" s="30"/>
      <c r="L42" s="30"/>
      <c r="O42" s="28"/>
      <c r="U42" s="30"/>
      <c r="AA42" s="28"/>
      <c r="AB42" s="28"/>
      <c r="AC42" s="28"/>
      <c r="AG42" s="28"/>
      <c r="AH42" s="28"/>
      <c r="AM42" s="28"/>
      <c r="AN42" s="28"/>
      <c r="AS42" s="28"/>
      <c r="AX42" s="28"/>
      <c r="BC42" s="28"/>
      <c r="BH42" s="28"/>
    </row>
    <row r="43" spans="1:60" x14ac:dyDescent="0.2">
      <c r="A43" s="28"/>
      <c r="B43" s="28"/>
      <c r="G43" s="28"/>
      <c r="H43" s="28"/>
      <c r="I43" s="28"/>
      <c r="J43" s="28"/>
      <c r="K43" s="30"/>
      <c r="L43" s="30"/>
      <c r="O43" s="28"/>
      <c r="U43" s="30"/>
      <c r="AA43" s="28"/>
      <c r="AB43" s="28"/>
      <c r="AC43" s="28"/>
      <c r="AG43" s="28"/>
      <c r="AH43" s="28"/>
      <c r="AM43" s="28"/>
      <c r="AN43" s="28"/>
      <c r="AS43" s="28"/>
      <c r="AX43" s="28"/>
      <c r="BC43" s="28"/>
      <c r="BH43" s="28"/>
    </row>
    <row r="44" spans="1:60" x14ac:dyDescent="0.2">
      <c r="A44" s="28"/>
      <c r="B44" s="28"/>
      <c r="G44" s="28"/>
      <c r="H44" s="28"/>
      <c r="I44" s="28"/>
      <c r="J44" s="28"/>
      <c r="K44" s="30"/>
      <c r="L44" s="30"/>
      <c r="O44" s="28"/>
      <c r="U44" s="30"/>
      <c r="AA44" s="28"/>
      <c r="AB44" s="28"/>
      <c r="AC44" s="28"/>
      <c r="AG44" s="28"/>
      <c r="AH44" s="28"/>
      <c r="AM44" s="28"/>
      <c r="AN44" s="28"/>
      <c r="AS44" s="28"/>
      <c r="AX44" s="28"/>
      <c r="BC44" s="28"/>
      <c r="BH44" s="28"/>
    </row>
    <row r="45" spans="1:60" x14ac:dyDescent="0.2">
      <c r="A45" s="28"/>
      <c r="B45" s="28"/>
      <c r="G45" s="28"/>
      <c r="H45" s="28"/>
      <c r="I45" s="28"/>
      <c r="J45" s="28"/>
      <c r="K45" s="30"/>
      <c r="L45" s="30"/>
      <c r="O45" s="28"/>
      <c r="U45" s="30"/>
      <c r="AA45" s="28"/>
      <c r="AB45" s="28"/>
      <c r="AC45" s="28"/>
      <c r="AG45" s="28"/>
      <c r="AH45" s="28"/>
      <c r="AM45" s="28"/>
      <c r="AN45" s="28"/>
      <c r="AS45" s="28"/>
      <c r="AX45" s="28"/>
      <c r="BC45" s="28"/>
      <c r="BH45" s="28"/>
    </row>
    <row r="46" spans="1:60" x14ac:dyDescent="0.2">
      <c r="A46" s="28"/>
      <c r="B46" s="28"/>
      <c r="G46" s="28"/>
      <c r="H46" s="28"/>
      <c r="I46" s="28"/>
      <c r="J46" s="28"/>
      <c r="K46" s="30"/>
      <c r="L46" s="30"/>
      <c r="O46" s="28"/>
      <c r="U46" s="30"/>
      <c r="AA46" s="28"/>
      <c r="AB46" s="28"/>
      <c r="AC46" s="28"/>
      <c r="AG46" s="28"/>
      <c r="AH46" s="28"/>
      <c r="AM46" s="28"/>
      <c r="AN46" s="28"/>
      <c r="AS46" s="28"/>
      <c r="AX46" s="28"/>
      <c r="BC46" s="28"/>
      <c r="BH46" s="28"/>
    </row>
    <row r="47" spans="1:60" x14ac:dyDescent="0.2">
      <c r="A47" s="28"/>
      <c r="B47" s="28"/>
      <c r="G47" s="28"/>
      <c r="H47" s="28"/>
      <c r="I47" s="28"/>
      <c r="J47" s="28"/>
      <c r="K47" s="30"/>
      <c r="L47" s="30"/>
      <c r="O47" s="28"/>
      <c r="U47" s="30"/>
      <c r="AA47" s="28"/>
      <c r="AB47" s="28"/>
      <c r="AC47" s="28"/>
      <c r="AG47" s="28"/>
      <c r="AH47" s="28"/>
      <c r="AM47" s="28"/>
      <c r="AN47" s="28"/>
      <c r="AS47" s="28"/>
      <c r="AX47" s="28"/>
      <c r="BC47" s="28"/>
      <c r="BH47" s="28"/>
    </row>
    <row r="48" spans="1:60" x14ac:dyDescent="0.2">
      <c r="A48" s="28"/>
      <c r="B48" s="28"/>
      <c r="G48" s="28"/>
      <c r="H48" s="28"/>
      <c r="I48" s="28"/>
      <c r="J48" s="28"/>
      <c r="K48" s="30"/>
      <c r="L48" s="30"/>
      <c r="O48" s="28"/>
      <c r="U48" s="30"/>
      <c r="AA48" s="28"/>
      <c r="AB48" s="28"/>
      <c r="AC48" s="28"/>
      <c r="AG48" s="28"/>
      <c r="AH48" s="28"/>
      <c r="AM48" s="28"/>
      <c r="AN48" s="28"/>
      <c r="AS48" s="28"/>
      <c r="AX48" s="28"/>
      <c r="BC48" s="28"/>
      <c r="BH48" s="28"/>
    </row>
    <row r="49" spans="1:60" x14ac:dyDescent="0.2">
      <c r="A49" s="28"/>
      <c r="B49" s="28"/>
      <c r="G49" s="28"/>
      <c r="H49" s="28"/>
      <c r="I49" s="28"/>
      <c r="J49" s="28"/>
      <c r="K49" s="30"/>
      <c r="L49" s="30"/>
      <c r="O49" s="28"/>
      <c r="U49" s="30"/>
      <c r="AA49" s="28"/>
      <c r="AB49" s="28"/>
      <c r="AC49" s="28"/>
      <c r="AG49" s="28"/>
      <c r="AH49" s="28"/>
      <c r="AM49" s="28"/>
      <c r="AN49" s="28"/>
      <c r="AS49" s="28"/>
      <c r="AX49" s="28"/>
      <c r="BC49" s="28"/>
      <c r="BH49" s="28"/>
    </row>
    <row r="50" spans="1:60" x14ac:dyDescent="0.2">
      <c r="A50" s="28"/>
      <c r="B50" s="28"/>
      <c r="G50" s="28"/>
      <c r="H50" s="28"/>
      <c r="I50" s="28"/>
      <c r="J50" s="28"/>
      <c r="K50" s="30"/>
      <c r="L50" s="30"/>
      <c r="O50" s="28"/>
      <c r="U50" s="30"/>
      <c r="AA50" s="28"/>
      <c r="AB50" s="28"/>
      <c r="AC50" s="28"/>
      <c r="AG50" s="28"/>
      <c r="AH50" s="28"/>
      <c r="AM50" s="28"/>
      <c r="AN50" s="28"/>
      <c r="AS50" s="28"/>
      <c r="AX50" s="28"/>
      <c r="BC50" s="28"/>
      <c r="BH50" s="28"/>
    </row>
    <row r="51" spans="1:60" x14ac:dyDescent="0.2">
      <c r="A51" s="28"/>
      <c r="B51" s="28"/>
      <c r="G51" s="28"/>
      <c r="H51" s="28"/>
      <c r="I51" s="28"/>
      <c r="J51" s="28"/>
      <c r="K51" s="30"/>
      <c r="L51" s="30"/>
      <c r="O51" s="28"/>
      <c r="U51" s="30"/>
      <c r="AA51" s="28"/>
      <c r="AB51" s="28"/>
      <c r="AC51" s="28"/>
      <c r="AG51" s="28"/>
      <c r="AH51" s="28"/>
      <c r="AM51" s="28"/>
      <c r="AN51" s="28"/>
      <c r="AS51" s="28"/>
      <c r="AX51" s="28"/>
      <c r="BC51" s="28"/>
      <c r="BH51" s="28"/>
    </row>
    <row r="52" spans="1:60" x14ac:dyDescent="0.2">
      <c r="A52" s="28"/>
      <c r="B52" s="28"/>
      <c r="G52" s="28"/>
      <c r="H52" s="28"/>
      <c r="I52" s="28"/>
      <c r="J52" s="28"/>
      <c r="K52" s="30"/>
      <c r="L52" s="30"/>
      <c r="O52" s="28"/>
      <c r="U52" s="30"/>
      <c r="AA52" s="28"/>
      <c r="AB52" s="28"/>
      <c r="AC52" s="28"/>
      <c r="AG52" s="28"/>
      <c r="AH52" s="28"/>
      <c r="AM52" s="28"/>
      <c r="AN52" s="28"/>
      <c r="AS52" s="28"/>
      <c r="AX52" s="28"/>
      <c r="BC52" s="28"/>
      <c r="BH52" s="28"/>
    </row>
    <row r="53" spans="1:60" x14ac:dyDescent="0.2">
      <c r="A53" s="28"/>
      <c r="B53" s="28"/>
      <c r="G53" s="28"/>
      <c r="H53" s="28"/>
      <c r="I53" s="28"/>
      <c r="J53" s="28"/>
      <c r="K53" s="30"/>
      <c r="L53" s="30"/>
      <c r="O53" s="28"/>
      <c r="U53" s="30"/>
      <c r="AA53" s="28"/>
      <c r="AB53" s="28"/>
      <c r="AC53" s="28"/>
      <c r="AG53" s="28"/>
      <c r="AH53" s="28"/>
      <c r="AM53" s="28"/>
      <c r="AN53" s="28"/>
      <c r="AS53" s="28"/>
      <c r="AX53" s="28"/>
      <c r="BC53" s="28"/>
      <c r="BH53" s="28"/>
    </row>
    <row r="54" spans="1:60" x14ac:dyDescent="0.2">
      <c r="A54" s="28"/>
      <c r="B54" s="28"/>
      <c r="G54" s="28"/>
      <c r="H54" s="28"/>
      <c r="I54" s="28"/>
      <c r="J54" s="28"/>
      <c r="K54" s="30"/>
      <c r="L54" s="30"/>
      <c r="O54" s="28"/>
      <c r="U54" s="30"/>
      <c r="AA54" s="28"/>
      <c r="AB54" s="28"/>
      <c r="AC54" s="28"/>
      <c r="AG54" s="28"/>
      <c r="AH54" s="28"/>
      <c r="AM54" s="28"/>
      <c r="AN54" s="28"/>
      <c r="AS54" s="28"/>
      <c r="AX54" s="28"/>
      <c r="BC54" s="28"/>
      <c r="BH54" s="28"/>
    </row>
    <row r="55" spans="1:60" x14ac:dyDescent="0.2">
      <c r="A55" s="28"/>
      <c r="B55" s="28"/>
      <c r="G55" s="28"/>
      <c r="H55" s="28"/>
      <c r="I55" s="28"/>
      <c r="J55" s="28"/>
      <c r="K55" s="30"/>
      <c r="L55" s="30"/>
      <c r="O55" s="28"/>
      <c r="U55" s="30"/>
      <c r="AA55" s="28"/>
      <c r="AB55" s="28"/>
      <c r="AC55" s="28"/>
      <c r="AG55" s="28"/>
      <c r="AH55" s="28"/>
      <c r="AM55" s="28"/>
      <c r="AN55" s="28"/>
      <c r="AS55" s="28"/>
      <c r="AX55" s="28"/>
      <c r="BC55" s="28"/>
      <c r="BH55" s="28"/>
    </row>
    <row r="56" spans="1:60" x14ac:dyDescent="0.2">
      <c r="A56" s="28"/>
      <c r="B56" s="28"/>
      <c r="G56" s="28"/>
      <c r="H56" s="28"/>
      <c r="I56" s="28"/>
      <c r="J56" s="28"/>
      <c r="K56" s="30"/>
      <c r="L56" s="30"/>
      <c r="O56" s="28"/>
      <c r="U56" s="30"/>
      <c r="AA56" s="28"/>
      <c r="AB56" s="28"/>
      <c r="AC56" s="28"/>
      <c r="AG56" s="28"/>
      <c r="AH56" s="28"/>
      <c r="AM56" s="28"/>
      <c r="AN56" s="28"/>
      <c r="AS56" s="28"/>
      <c r="AX56" s="28"/>
      <c r="BC56" s="28"/>
      <c r="BH56" s="28"/>
    </row>
    <row r="57" spans="1:60" x14ac:dyDescent="0.2">
      <c r="A57" s="28"/>
      <c r="B57" s="28"/>
      <c r="G57" s="28"/>
      <c r="H57" s="28"/>
      <c r="I57" s="28"/>
      <c r="J57" s="28"/>
      <c r="K57" s="30"/>
      <c r="L57" s="30"/>
      <c r="O57" s="28"/>
      <c r="U57" s="30"/>
      <c r="AA57" s="28"/>
      <c r="AB57" s="28"/>
      <c r="AC57" s="28"/>
      <c r="AG57" s="28"/>
      <c r="AH57" s="28"/>
      <c r="AM57" s="28"/>
      <c r="AN57" s="28"/>
      <c r="AS57" s="28"/>
      <c r="AX57" s="28"/>
      <c r="BC57" s="28"/>
      <c r="BH57" s="28"/>
    </row>
    <row r="58" spans="1:60" x14ac:dyDescent="0.2">
      <c r="A58" s="28"/>
      <c r="B58" s="28"/>
      <c r="G58" s="28"/>
      <c r="H58" s="28"/>
      <c r="I58" s="28"/>
      <c r="J58" s="28"/>
      <c r="K58" s="30"/>
      <c r="L58" s="30"/>
      <c r="O58" s="28"/>
      <c r="U58" s="30"/>
      <c r="AA58" s="28"/>
      <c r="AB58" s="28"/>
      <c r="AC58" s="28"/>
      <c r="AG58" s="28"/>
      <c r="AH58" s="28"/>
      <c r="AM58" s="28"/>
      <c r="AN58" s="28"/>
      <c r="AS58" s="28"/>
      <c r="AX58" s="28"/>
      <c r="BC58" s="28"/>
      <c r="BH58" s="28"/>
    </row>
    <row r="59" spans="1:60" x14ac:dyDescent="0.2">
      <c r="A59" s="28"/>
      <c r="B59" s="28"/>
      <c r="G59" s="28"/>
      <c r="H59" s="28"/>
      <c r="I59" s="28"/>
      <c r="J59" s="28"/>
      <c r="K59" s="30"/>
      <c r="L59" s="30"/>
      <c r="O59" s="28"/>
      <c r="U59" s="30"/>
      <c r="AA59" s="28"/>
      <c r="AB59" s="28"/>
      <c r="AC59" s="28"/>
      <c r="AG59" s="28"/>
      <c r="AH59" s="28"/>
      <c r="AM59" s="28"/>
      <c r="AN59" s="28"/>
      <c r="AS59" s="28"/>
      <c r="AX59" s="28"/>
      <c r="BC59" s="28"/>
      <c r="BH59" s="28"/>
    </row>
    <row r="60" spans="1:60" x14ac:dyDescent="0.2">
      <c r="A60" s="28"/>
      <c r="B60" s="28"/>
      <c r="G60" s="28"/>
      <c r="H60" s="28"/>
      <c r="I60" s="28"/>
      <c r="J60" s="28"/>
      <c r="K60" s="30"/>
      <c r="L60" s="30"/>
      <c r="O60" s="28"/>
      <c r="U60" s="30"/>
    </row>
    <row r="61" spans="1:60" x14ac:dyDescent="0.2">
      <c r="A61" s="28"/>
      <c r="B61" s="28"/>
      <c r="G61" s="28"/>
      <c r="H61" s="28"/>
      <c r="I61" s="28"/>
      <c r="J61" s="28"/>
      <c r="K61" s="30"/>
      <c r="L61" s="30"/>
      <c r="O61" s="28"/>
      <c r="U61" s="30"/>
    </row>
    <row r="62" spans="1:60" x14ac:dyDescent="0.2">
      <c r="A62" s="28"/>
      <c r="B62" s="28"/>
      <c r="G62" s="28"/>
      <c r="H62" s="28"/>
      <c r="I62" s="28"/>
      <c r="J62" s="28"/>
      <c r="K62" s="30"/>
      <c r="L62" s="30"/>
      <c r="O62" s="28"/>
      <c r="U62" s="30"/>
    </row>
    <row r="63" spans="1:60" x14ac:dyDescent="0.2">
      <c r="A63" s="28"/>
      <c r="B63" s="28"/>
      <c r="G63" s="28"/>
      <c r="H63" s="28"/>
      <c r="I63" s="28"/>
      <c r="J63" s="28"/>
      <c r="K63" s="30"/>
      <c r="L63" s="30"/>
      <c r="O63" s="28"/>
      <c r="U63" s="30"/>
    </row>
    <row r="64" spans="1:60" x14ac:dyDescent="0.2">
      <c r="A64" s="28"/>
      <c r="B64" s="28"/>
      <c r="G64" s="28"/>
      <c r="H64" s="28"/>
      <c r="I64" s="28"/>
      <c r="J64" s="28"/>
      <c r="K64" s="30"/>
      <c r="L64" s="30"/>
      <c r="O64" s="28"/>
      <c r="U64" s="30"/>
    </row>
    <row r="65" spans="1:60" x14ac:dyDescent="0.2">
      <c r="A65" s="28"/>
      <c r="B65" s="28"/>
      <c r="G65" s="28"/>
      <c r="H65" s="28"/>
      <c r="I65" s="28"/>
      <c r="J65" s="28"/>
      <c r="K65" s="30"/>
      <c r="L65" s="30"/>
      <c r="O65" s="28"/>
      <c r="U65" s="30"/>
    </row>
    <row r="66" spans="1:60" x14ac:dyDescent="0.2">
      <c r="A66" s="28"/>
      <c r="B66" s="28"/>
      <c r="G66" s="28"/>
      <c r="H66" s="28"/>
      <c r="I66" s="28"/>
      <c r="J66" s="28"/>
      <c r="K66" s="30"/>
      <c r="L66" s="30"/>
      <c r="O66" s="28"/>
      <c r="U66" s="30"/>
      <c r="Z66" s="28"/>
      <c r="AA66" s="28"/>
      <c r="AB66" s="28"/>
      <c r="AC66" s="28"/>
      <c r="AD66" s="28"/>
      <c r="AE66" s="28"/>
      <c r="AF66" s="28"/>
      <c r="AG66" s="28"/>
      <c r="AH66" s="28"/>
      <c r="AJ66" s="28"/>
      <c r="AK66" s="28"/>
      <c r="AL66" s="28"/>
      <c r="AM66" s="28"/>
      <c r="AN66" s="28"/>
      <c r="AS66" s="28"/>
      <c r="AX66" s="28"/>
      <c r="BC66" s="28"/>
      <c r="BH66" s="28"/>
    </row>
    <row r="67" spans="1:60" x14ac:dyDescent="0.2">
      <c r="A67" s="28"/>
      <c r="B67" s="28"/>
      <c r="G67" s="28"/>
      <c r="H67" s="28"/>
      <c r="I67" s="28"/>
      <c r="J67" s="28"/>
      <c r="K67" s="30"/>
      <c r="L67" s="30"/>
      <c r="O67" s="28"/>
      <c r="U67" s="30"/>
      <c r="Z67" s="28"/>
      <c r="AA67" s="28"/>
      <c r="AB67" s="28"/>
      <c r="AC67" s="28"/>
      <c r="AD67" s="28"/>
      <c r="AE67" s="28"/>
      <c r="AF67" s="28"/>
      <c r="AG67" s="28"/>
      <c r="AH67" s="28"/>
      <c r="AJ67" s="28"/>
      <c r="AK67" s="28"/>
      <c r="AL67" s="28"/>
      <c r="AM67" s="28"/>
      <c r="AN67" s="28"/>
      <c r="AS67" s="28"/>
      <c r="AX67" s="28"/>
      <c r="BC67" s="28"/>
      <c r="BH67" s="28"/>
    </row>
    <row r="68" spans="1:60" x14ac:dyDescent="0.2">
      <c r="A68" s="28"/>
      <c r="B68" s="28"/>
      <c r="G68" s="28"/>
      <c r="H68" s="28"/>
      <c r="I68" s="28"/>
      <c r="J68" s="28"/>
      <c r="K68" s="30"/>
      <c r="L68" s="30"/>
      <c r="O68" s="28"/>
      <c r="U68" s="30"/>
      <c r="Z68" s="28"/>
      <c r="AA68" s="28"/>
      <c r="AB68" s="28"/>
      <c r="AC68" s="28"/>
      <c r="AD68" s="28"/>
      <c r="AE68" s="28"/>
      <c r="AF68" s="28"/>
      <c r="AG68" s="28"/>
      <c r="AH68" s="28"/>
      <c r="AJ68" s="28"/>
      <c r="AK68" s="28"/>
      <c r="AL68" s="28"/>
      <c r="AM68" s="28"/>
      <c r="AN68" s="28"/>
      <c r="AS68" s="28"/>
      <c r="AX68" s="28"/>
      <c r="BC68" s="28"/>
      <c r="BH68" s="28"/>
    </row>
    <row r="69" spans="1:60" x14ac:dyDescent="0.2">
      <c r="A69" s="28"/>
      <c r="B69" s="28"/>
      <c r="G69" s="28"/>
      <c r="H69" s="28"/>
      <c r="I69" s="28"/>
      <c r="J69" s="28"/>
      <c r="K69" s="30"/>
      <c r="L69" s="30"/>
      <c r="O69" s="28"/>
      <c r="U69" s="30"/>
      <c r="Z69" s="28"/>
      <c r="AA69" s="28"/>
      <c r="AB69" s="28"/>
      <c r="AC69" s="28"/>
      <c r="AD69" s="28"/>
      <c r="AE69" s="28"/>
      <c r="AF69" s="28"/>
      <c r="AG69" s="28"/>
      <c r="AH69" s="28"/>
      <c r="AJ69" s="28"/>
      <c r="AK69" s="28"/>
      <c r="AL69" s="28"/>
      <c r="AM69" s="28"/>
      <c r="AN69" s="28"/>
      <c r="AS69" s="28"/>
      <c r="AX69" s="28"/>
      <c r="BC69" s="28"/>
      <c r="BH69" s="28"/>
    </row>
    <row r="70" spans="1:60" x14ac:dyDescent="0.2">
      <c r="A70" s="28"/>
      <c r="B70" s="28"/>
      <c r="G70" s="28"/>
      <c r="H70" s="28"/>
      <c r="I70" s="28"/>
      <c r="J70" s="28"/>
      <c r="K70" s="30"/>
      <c r="L70" s="30"/>
      <c r="O70" s="28"/>
      <c r="U70" s="30"/>
      <c r="Z70" s="28"/>
      <c r="AA70" s="28"/>
      <c r="AB70" s="28"/>
      <c r="AC70" s="28"/>
      <c r="AD70" s="28"/>
      <c r="AE70" s="28"/>
      <c r="AF70" s="28"/>
      <c r="AG70" s="28"/>
      <c r="AH70" s="28"/>
      <c r="AJ70" s="28"/>
      <c r="AK70" s="28"/>
      <c r="AL70" s="28"/>
      <c r="AM70" s="28"/>
      <c r="AN70" s="28"/>
      <c r="AS70" s="28"/>
      <c r="AX70" s="28"/>
      <c r="BC70" s="28"/>
      <c r="BH70" s="28"/>
    </row>
    <row r="71" spans="1:60" x14ac:dyDescent="0.2">
      <c r="A71" s="28"/>
      <c r="B71" s="28"/>
      <c r="G71" s="28"/>
      <c r="H71" s="28"/>
      <c r="I71" s="28"/>
      <c r="J71" s="28"/>
      <c r="K71" s="30"/>
      <c r="L71" s="30"/>
      <c r="O71" s="28"/>
      <c r="U71" s="30"/>
      <c r="Z71" s="28"/>
      <c r="AA71" s="28"/>
      <c r="AB71" s="28"/>
      <c r="AC71" s="28"/>
      <c r="AD71" s="28"/>
      <c r="AE71" s="28"/>
      <c r="AF71" s="28"/>
      <c r="AG71" s="28"/>
      <c r="AH71" s="28"/>
      <c r="AJ71" s="28"/>
      <c r="AK71" s="28"/>
      <c r="AL71" s="28"/>
      <c r="AM71" s="28"/>
      <c r="AN71" s="28"/>
      <c r="AS71" s="28"/>
      <c r="AX71" s="28"/>
      <c r="BC71" s="28"/>
      <c r="BH71" s="28"/>
    </row>
    <row r="72" spans="1:60" x14ac:dyDescent="0.2">
      <c r="A72" s="28"/>
      <c r="B72" s="28"/>
      <c r="G72" s="28"/>
      <c r="H72" s="28"/>
      <c r="I72" s="28"/>
      <c r="J72" s="28"/>
      <c r="K72" s="30"/>
      <c r="L72" s="30"/>
      <c r="O72" s="28"/>
      <c r="U72" s="30"/>
      <c r="Z72" s="28"/>
      <c r="AA72" s="28"/>
      <c r="AB72" s="28"/>
      <c r="AC72" s="28"/>
      <c r="AD72" s="28"/>
      <c r="AE72" s="28"/>
      <c r="AF72" s="28"/>
      <c r="AG72" s="28"/>
      <c r="AH72" s="28"/>
      <c r="AJ72" s="28"/>
      <c r="AK72" s="28"/>
      <c r="AL72" s="28"/>
      <c r="AM72" s="28"/>
      <c r="AN72" s="28"/>
      <c r="AS72" s="28"/>
      <c r="AX72" s="28"/>
      <c r="BC72" s="28"/>
      <c r="BH72" s="28"/>
    </row>
    <row r="73" spans="1:60" x14ac:dyDescent="0.2">
      <c r="A73" s="28"/>
      <c r="B73" s="28"/>
      <c r="G73" s="28"/>
      <c r="H73" s="28"/>
      <c r="I73" s="28"/>
      <c r="J73" s="28"/>
      <c r="K73" s="30"/>
      <c r="L73" s="30"/>
      <c r="O73" s="28"/>
      <c r="U73" s="30"/>
      <c r="Z73" s="28"/>
      <c r="AA73" s="28"/>
      <c r="AB73" s="28"/>
      <c r="AC73" s="28"/>
      <c r="AD73" s="28"/>
      <c r="AE73" s="28"/>
      <c r="AF73" s="28"/>
      <c r="AG73" s="28"/>
      <c r="AH73" s="28"/>
      <c r="AJ73" s="28"/>
      <c r="AK73" s="28"/>
      <c r="AL73" s="28"/>
      <c r="AM73" s="28"/>
      <c r="AN73" s="28"/>
      <c r="AS73" s="28"/>
      <c r="AX73" s="28"/>
      <c r="BC73" s="28"/>
      <c r="BH73" s="28"/>
    </row>
    <row r="74" spans="1:60" x14ac:dyDescent="0.2">
      <c r="A74" s="28"/>
      <c r="B74" s="28"/>
      <c r="G74" s="28"/>
      <c r="H74" s="28"/>
      <c r="I74" s="28"/>
      <c r="J74" s="28"/>
      <c r="K74" s="30"/>
      <c r="L74" s="30"/>
      <c r="O74" s="28"/>
      <c r="U74" s="30"/>
      <c r="Z74" s="28"/>
      <c r="AA74" s="28"/>
      <c r="AB74" s="28"/>
      <c r="AC74" s="28"/>
      <c r="AD74" s="28"/>
      <c r="AE74" s="28"/>
      <c r="AF74" s="28"/>
      <c r="AG74" s="28"/>
      <c r="AH74" s="28"/>
      <c r="AJ74" s="28"/>
      <c r="AK74" s="28"/>
      <c r="AL74" s="28"/>
      <c r="AM74" s="28"/>
      <c r="AN74" s="28"/>
      <c r="AS74" s="28"/>
      <c r="AX74" s="28"/>
      <c r="BC74" s="28"/>
      <c r="BH74" s="28"/>
    </row>
    <row r="75" spans="1:60" x14ac:dyDescent="0.2">
      <c r="A75" s="28"/>
      <c r="B75" s="28"/>
      <c r="G75" s="28"/>
      <c r="H75" s="28"/>
      <c r="I75" s="28"/>
      <c r="J75" s="28"/>
      <c r="K75" s="30"/>
      <c r="L75" s="30"/>
      <c r="O75" s="28"/>
      <c r="U75" s="30"/>
      <c r="Z75" s="28"/>
      <c r="AA75" s="28"/>
      <c r="AB75" s="28"/>
      <c r="AC75" s="28"/>
      <c r="AD75" s="28"/>
      <c r="AE75" s="28"/>
      <c r="AF75" s="28"/>
      <c r="AG75" s="28"/>
      <c r="AH75" s="28"/>
      <c r="AJ75" s="28"/>
      <c r="AK75" s="28"/>
      <c r="AL75" s="28"/>
      <c r="AM75" s="28"/>
      <c r="AN75" s="28"/>
      <c r="AS75" s="28"/>
      <c r="AX75" s="28"/>
      <c r="BC75" s="28"/>
      <c r="BH75" s="28"/>
    </row>
    <row r="76" spans="1:60" x14ac:dyDescent="0.2">
      <c r="A76" s="28"/>
      <c r="B76" s="28"/>
      <c r="G76" s="28"/>
      <c r="H76" s="28"/>
      <c r="I76" s="28"/>
      <c r="J76" s="28"/>
      <c r="K76" s="30"/>
      <c r="L76" s="30"/>
      <c r="O76" s="28"/>
      <c r="U76" s="30"/>
      <c r="Z76" s="28"/>
      <c r="AA76" s="28"/>
      <c r="AB76" s="28"/>
      <c r="AC76" s="28"/>
      <c r="AD76" s="28"/>
      <c r="AE76" s="28"/>
      <c r="AF76" s="28"/>
      <c r="AG76" s="28"/>
      <c r="AH76" s="28"/>
      <c r="AJ76" s="28"/>
      <c r="AK76" s="28"/>
      <c r="AL76" s="28"/>
      <c r="AM76" s="28"/>
      <c r="AN76" s="28"/>
      <c r="AS76" s="28"/>
      <c r="AX76" s="28"/>
      <c r="BC76" s="28"/>
      <c r="BH76" s="28"/>
    </row>
    <row r="77" spans="1:60" x14ac:dyDescent="0.2">
      <c r="A77" s="28"/>
      <c r="B77" s="28"/>
      <c r="G77" s="28"/>
      <c r="H77" s="28"/>
      <c r="I77" s="28"/>
      <c r="J77" s="28"/>
      <c r="K77" s="30"/>
      <c r="L77" s="30"/>
      <c r="O77" s="28"/>
      <c r="U77" s="30"/>
      <c r="Z77" s="28"/>
      <c r="AA77" s="28"/>
      <c r="AB77" s="28"/>
      <c r="AC77" s="28"/>
      <c r="AD77" s="28"/>
      <c r="AE77" s="28"/>
      <c r="AF77" s="28"/>
      <c r="AG77" s="28"/>
      <c r="AH77" s="28"/>
      <c r="AJ77" s="28"/>
      <c r="AK77" s="28"/>
      <c r="AL77" s="28"/>
      <c r="AM77" s="28"/>
      <c r="AN77" s="28"/>
      <c r="AS77" s="28"/>
      <c r="AX77" s="28"/>
      <c r="BC77" s="28"/>
      <c r="BH77" s="28"/>
    </row>
    <row r="78" spans="1:60" x14ac:dyDescent="0.2">
      <c r="A78" s="28"/>
      <c r="B78" s="28"/>
      <c r="G78" s="28"/>
      <c r="H78" s="28"/>
      <c r="I78" s="28"/>
      <c r="J78" s="28"/>
      <c r="K78" s="30"/>
      <c r="L78" s="30"/>
      <c r="O78" s="28"/>
      <c r="U78" s="30"/>
      <c r="Z78" s="28"/>
      <c r="AA78" s="28"/>
      <c r="AB78" s="28"/>
      <c r="AC78" s="28"/>
      <c r="AD78" s="28"/>
      <c r="AE78" s="28"/>
      <c r="AF78" s="28"/>
      <c r="AG78" s="28"/>
      <c r="AH78" s="28"/>
      <c r="AJ78" s="28"/>
      <c r="AK78" s="28"/>
      <c r="AL78" s="28"/>
      <c r="AM78" s="28"/>
      <c r="AN78" s="28"/>
      <c r="AS78" s="28"/>
      <c r="AX78" s="28"/>
      <c r="BC78" s="28"/>
      <c r="BH78" s="28"/>
    </row>
    <row r="79" spans="1:60" x14ac:dyDescent="0.2">
      <c r="A79" s="28"/>
      <c r="B79" s="28"/>
      <c r="G79" s="28"/>
      <c r="H79" s="28"/>
      <c r="I79" s="28"/>
      <c r="J79" s="28"/>
      <c r="K79" s="30"/>
      <c r="L79" s="30"/>
      <c r="O79" s="28"/>
      <c r="U79" s="30"/>
      <c r="Z79" s="28"/>
      <c r="AA79" s="28"/>
      <c r="AB79" s="28"/>
      <c r="AC79" s="28"/>
      <c r="AD79" s="28"/>
      <c r="AE79" s="28"/>
      <c r="AF79" s="28"/>
      <c r="AG79" s="28"/>
      <c r="AH79" s="28"/>
      <c r="AJ79" s="28"/>
      <c r="AK79" s="28"/>
      <c r="AL79" s="28"/>
      <c r="AM79" s="28"/>
      <c r="AN79" s="28"/>
      <c r="AS79" s="28"/>
      <c r="AX79" s="28"/>
      <c r="BC79" s="28"/>
      <c r="BH79" s="28"/>
    </row>
    <row r="80" spans="1:60" x14ac:dyDescent="0.2">
      <c r="A80" s="28"/>
      <c r="B80" s="28"/>
      <c r="G80" s="28"/>
      <c r="H80" s="28"/>
      <c r="I80" s="28"/>
      <c r="J80" s="28"/>
      <c r="K80" s="30"/>
      <c r="L80" s="30"/>
      <c r="O80" s="28"/>
      <c r="U80" s="30"/>
      <c r="Z80" s="28"/>
      <c r="AA80" s="28"/>
      <c r="AB80" s="28"/>
      <c r="AC80" s="28"/>
      <c r="AD80" s="28"/>
      <c r="AE80" s="28"/>
      <c r="AF80" s="28"/>
      <c r="AG80" s="28"/>
      <c r="AH80" s="28"/>
      <c r="AJ80" s="28"/>
      <c r="AK80" s="28"/>
      <c r="AL80" s="28"/>
      <c r="AM80" s="28"/>
      <c r="AN80" s="28"/>
      <c r="AS80" s="28"/>
      <c r="AX80" s="28"/>
      <c r="BC80" s="28"/>
      <c r="BH80" s="28"/>
    </row>
    <row r="81" spans="1:60" x14ac:dyDescent="0.2">
      <c r="A81" s="28"/>
      <c r="B81" s="28"/>
      <c r="G81" s="28"/>
      <c r="H81" s="28"/>
      <c r="I81" s="28"/>
      <c r="J81" s="28"/>
      <c r="K81" s="30"/>
      <c r="L81" s="30"/>
      <c r="O81" s="28"/>
      <c r="U81" s="30"/>
      <c r="Z81" s="28"/>
      <c r="AA81" s="28"/>
      <c r="AB81" s="28"/>
      <c r="AC81" s="28"/>
      <c r="AD81" s="28"/>
      <c r="AE81" s="28"/>
      <c r="AF81" s="28"/>
      <c r="AG81" s="28"/>
      <c r="AH81" s="28"/>
      <c r="AJ81" s="28"/>
      <c r="AK81" s="28"/>
      <c r="AL81" s="28"/>
      <c r="AM81" s="28"/>
      <c r="AN81" s="28"/>
      <c r="AS81" s="28"/>
      <c r="AX81" s="28"/>
      <c r="BC81" s="28"/>
      <c r="BH81" s="28"/>
    </row>
    <row r="82" spans="1:60" x14ac:dyDescent="0.2">
      <c r="A82" s="28"/>
      <c r="B82" s="28"/>
      <c r="G82" s="28"/>
      <c r="H82" s="28"/>
      <c r="I82" s="28"/>
      <c r="J82" s="28"/>
      <c r="K82" s="30"/>
      <c r="L82" s="30"/>
      <c r="O82" s="28"/>
      <c r="U82" s="30"/>
      <c r="Z82" s="28"/>
      <c r="AA82" s="28"/>
      <c r="AB82" s="28"/>
      <c r="AC82" s="28"/>
      <c r="AD82" s="28"/>
      <c r="AE82" s="28"/>
      <c r="AF82" s="28"/>
      <c r="AG82" s="28"/>
      <c r="AH82" s="28"/>
      <c r="AJ82" s="28"/>
      <c r="AK82" s="28"/>
      <c r="AL82" s="28"/>
      <c r="AM82" s="28"/>
      <c r="AN82" s="28"/>
      <c r="AS82" s="28"/>
      <c r="AX82" s="28"/>
      <c r="BC82" s="28"/>
      <c r="BH82" s="28"/>
    </row>
    <row r="83" spans="1:60" x14ac:dyDescent="0.2">
      <c r="A83" s="28"/>
      <c r="B83" s="28"/>
      <c r="G83" s="28"/>
      <c r="H83" s="28"/>
      <c r="I83" s="28"/>
      <c r="J83" s="28"/>
      <c r="K83" s="30"/>
      <c r="L83" s="30"/>
      <c r="O83" s="28"/>
      <c r="U83" s="30"/>
      <c r="Z83" s="28"/>
      <c r="AA83" s="28"/>
      <c r="AB83" s="28"/>
      <c r="AC83" s="28"/>
      <c r="AD83" s="28"/>
      <c r="AE83" s="28"/>
      <c r="AF83" s="28"/>
      <c r="AG83" s="28"/>
      <c r="AH83" s="28"/>
      <c r="AJ83" s="28"/>
      <c r="AK83" s="28"/>
      <c r="AL83" s="28"/>
      <c r="AM83" s="28"/>
      <c r="AN83" s="28"/>
      <c r="AS83" s="28"/>
      <c r="AX83" s="28"/>
      <c r="BC83" s="28"/>
      <c r="BH83" s="28"/>
    </row>
    <row r="84" spans="1:60" x14ac:dyDescent="0.2">
      <c r="A84" s="28"/>
      <c r="B84" s="28"/>
      <c r="G84" s="28"/>
      <c r="H84" s="28"/>
      <c r="I84" s="28"/>
      <c r="J84" s="28"/>
      <c r="K84" s="30"/>
      <c r="L84" s="30"/>
      <c r="O84" s="28"/>
      <c r="U84" s="30"/>
      <c r="Z84" s="28"/>
      <c r="AA84" s="28"/>
      <c r="AB84" s="28"/>
      <c r="AC84" s="28"/>
      <c r="AD84" s="28"/>
      <c r="AE84" s="28"/>
      <c r="AF84" s="28"/>
      <c r="AG84" s="28"/>
      <c r="AH84" s="28"/>
      <c r="AJ84" s="28"/>
      <c r="AK84" s="28"/>
      <c r="AL84" s="28"/>
      <c r="AM84" s="28"/>
      <c r="AN84" s="28"/>
      <c r="AS84" s="28"/>
      <c r="AX84" s="28"/>
      <c r="BC84" s="28"/>
      <c r="BH84" s="28"/>
    </row>
    <row r="85" spans="1:60" x14ac:dyDescent="0.2">
      <c r="A85" s="28"/>
      <c r="B85" s="28"/>
      <c r="G85" s="28"/>
      <c r="H85" s="28"/>
      <c r="I85" s="28"/>
      <c r="J85" s="28"/>
      <c r="K85" s="30"/>
      <c r="L85" s="30"/>
      <c r="O85" s="28"/>
      <c r="U85" s="30"/>
      <c r="Z85" s="28"/>
      <c r="AA85" s="28"/>
      <c r="AB85" s="28"/>
      <c r="AC85" s="28"/>
      <c r="AD85" s="28"/>
      <c r="AE85" s="28"/>
      <c r="AF85" s="28"/>
      <c r="AG85" s="28"/>
      <c r="AH85" s="28"/>
      <c r="AJ85" s="28"/>
      <c r="AK85" s="28"/>
      <c r="AL85" s="28"/>
      <c r="AM85" s="28"/>
      <c r="AN85" s="28"/>
      <c r="AS85" s="28"/>
      <c r="AX85" s="28"/>
      <c r="BC85" s="28"/>
      <c r="BH85" s="28"/>
    </row>
    <row r="86" spans="1:60" x14ac:dyDescent="0.2">
      <c r="A86" s="28"/>
      <c r="B86" s="28"/>
      <c r="G86" s="28"/>
      <c r="H86" s="28"/>
      <c r="I86" s="28"/>
      <c r="J86" s="28"/>
      <c r="K86" s="30"/>
      <c r="L86" s="30"/>
      <c r="O86" s="28"/>
      <c r="U86" s="30"/>
      <c r="Z86" s="28"/>
      <c r="AA86" s="28"/>
      <c r="AB86" s="28"/>
      <c r="AC86" s="28"/>
      <c r="AD86" s="28"/>
      <c r="AE86" s="28"/>
      <c r="AF86" s="28"/>
      <c r="AG86" s="28"/>
      <c r="AH86" s="28"/>
      <c r="AJ86" s="28"/>
      <c r="AK86" s="28"/>
      <c r="AL86" s="28"/>
      <c r="AM86" s="28"/>
      <c r="AN86" s="28"/>
      <c r="AS86" s="28"/>
      <c r="AX86" s="28"/>
      <c r="BC86" s="28"/>
      <c r="BH86" s="28"/>
    </row>
    <row r="87" spans="1:60" x14ac:dyDescent="0.2">
      <c r="A87" s="28"/>
      <c r="B87" s="28"/>
      <c r="G87" s="28"/>
      <c r="H87" s="28"/>
      <c r="I87" s="28"/>
      <c r="J87" s="28"/>
      <c r="K87" s="30"/>
      <c r="L87" s="30"/>
      <c r="O87" s="28"/>
      <c r="U87" s="30"/>
      <c r="Z87" s="28"/>
      <c r="AA87" s="28"/>
      <c r="AB87" s="28"/>
      <c r="AC87" s="28"/>
      <c r="AD87" s="28"/>
      <c r="AE87" s="28"/>
      <c r="AF87" s="28"/>
      <c r="AG87" s="28"/>
      <c r="AH87" s="28"/>
      <c r="AJ87" s="28"/>
      <c r="AK87" s="28"/>
      <c r="AL87" s="28"/>
      <c r="AM87" s="28"/>
      <c r="AN87" s="28"/>
      <c r="AS87" s="28"/>
      <c r="AX87" s="28"/>
      <c r="BC87" s="28"/>
      <c r="BH87" s="28"/>
    </row>
    <row r="88" spans="1:60" x14ac:dyDescent="0.2">
      <c r="A88" s="28"/>
      <c r="B88" s="28"/>
      <c r="G88" s="28"/>
      <c r="H88" s="28"/>
      <c r="I88" s="28"/>
      <c r="J88" s="28"/>
      <c r="K88" s="30"/>
      <c r="L88" s="30"/>
      <c r="O88" s="28"/>
      <c r="U88" s="30"/>
      <c r="Z88" s="28"/>
      <c r="AA88" s="28"/>
      <c r="AB88" s="28"/>
      <c r="AC88" s="28"/>
      <c r="AD88" s="28"/>
      <c r="AE88" s="28"/>
      <c r="AF88" s="28"/>
      <c r="AG88" s="28"/>
      <c r="AH88" s="28"/>
      <c r="AJ88" s="28"/>
      <c r="AK88" s="28"/>
      <c r="AL88" s="28"/>
      <c r="AM88" s="28"/>
      <c r="AN88" s="28"/>
      <c r="AS88" s="28"/>
      <c r="AX88" s="28"/>
      <c r="BC88" s="28"/>
      <c r="BH88" s="28"/>
    </row>
    <row r="89" spans="1:60" x14ac:dyDescent="0.2">
      <c r="A89" s="28"/>
      <c r="B89" s="28"/>
      <c r="G89" s="28"/>
      <c r="H89" s="28"/>
      <c r="I89" s="28"/>
      <c r="J89" s="28"/>
      <c r="K89" s="30"/>
      <c r="L89" s="30"/>
      <c r="O89" s="28"/>
      <c r="U89" s="30"/>
      <c r="Z89" s="28"/>
      <c r="AA89" s="28"/>
      <c r="AB89" s="28"/>
      <c r="AC89" s="28"/>
      <c r="AD89" s="28"/>
      <c r="AE89" s="28"/>
      <c r="AF89" s="28"/>
      <c r="AG89" s="28"/>
      <c r="AH89" s="28"/>
      <c r="AJ89" s="28"/>
      <c r="AK89" s="28"/>
      <c r="AL89" s="28"/>
      <c r="AM89" s="28"/>
      <c r="AN89" s="28"/>
      <c r="AS89" s="28"/>
      <c r="AX89" s="28"/>
      <c r="BC89" s="28"/>
      <c r="BH89" s="28"/>
    </row>
    <row r="90" spans="1:60" x14ac:dyDescent="0.2">
      <c r="A90" s="28"/>
      <c r="B90" s="28"/>
      <c r="G90" s="28"/>
      <c r="H90" s="28"/>
      <c r="I90" s="28"/>
      <c r="J90" s="28"/>
      <c r="K90" s="30"/>
      <c r="L90" s="30"/>
      <c r="O90" s="28"/>
      <c r="U90" s="30"/>
      <c r="Z90" s="28"/>
      <c r="AA90" s="28"/>
      <c r="AB90" s="28"/>
      <c r="AC90" s="28"/>
      <c r="AD90" s="28"/>
      <c r="AE90" s="28"/>
      <c r="AF90" s="28"/>
      <c r="AG90" s="28"/>
      <c r="AH90" s="28"/>
      <c r="AJ90" s="28"/>
      <c r="AK90" s="28"/>
      <c r="AL90" s="28"/>
      <c r="AM90" s="28"/>
      <c r="AN90" s="28"/>
      <c r="AS90" s="28"/>
      <c r="AX90" s="28"/>
      <c r="BC90" s="28"/>
      <c r="BH90" s="28"/>
    </row>
    <row r="91" spans="1:60" x14ac:dyDescent="0.2">
      <c r="A91" s="118"/>
      <c r="B91" s="118"/>
      <c r="C91" s="42"/>
      <c r="D91" s="42"/>
      <c r="E91" s="42"/>
      <c r="F91" s="42"/>
      <c r="G91" s="42"/>
      <c r="H91" s="42"/>
      <c r="I91" s="42"/>
      <c r="J91" s="42"/>
      <c r="K91" s="118"/>
      <c r="L91" s="118"/>
      <c r="M91" s="42"/>
      <c r="N91" s="42"/>
      <c r="O91" s="42"/>
      <c r="P91" s="42"/>
      <c r="Q91" s="42"/>
      <c r="R91" s="42"/>
      <c r="S91" s="42"/>
      <c r="T91" s="42"/>
      <c r="U91" s="118"/>
      <c r="V91" s="42"/>
      <c r="W91" s="42"/>
      <c r="X91" s="42"/>
      <c r="Y91" s="42"/>
      <c r="Z91" s="28"/>
      <c r="AA91" s="28"/>
      <c r="AB91" s="28"/>
      <c r="AC91" s="28"/>
      <c r="AD91" s="28"/>
      <c r="AE91" s="28"/>
      <c r="AF91" s="28"/>
      <c r="AG91" s="28"/>
      <c r="AH91" s="28"/>
      <c r="AJ91" s="28"/>
      <c r="AK91" s="28"/>
      <c r="AL91" s="28"/>
      <c r="AM91" s="28"/>
      <c r="AN91" s="28"/>
      <c r="AS91" s="28"/>
      <c r="AX91" s="28"/>
      <c r="BC91" s="28"/>
      <c r="BH91" s="28"/>
    </row>
    <row r="92" spans="1:60" x14ac:dyDescent="0.2">
      <c r="A92" s="118"/>
      <c r="B92" s="118"/>
      <c r="C92" s="42"/>
      <c r="D92" s="42"/>
      <c r="E92" s="42"/>
      <c r="F92" s="42"/>
      <c r="G92" s="42"/>
      <c r="H92" s="42"/>
      <c r="I92" s="42"/>
      <c r="J92" s="42"/>
      <c r="K92" s="118"/>
      <c r="L92" s="118"/>
      <c r="M92" s="42"/>
      <c r="N92" s="42"/>
      <c r="O92" s="42"/>
      <c r="P92" s="42"/>
      <c r="Q92" s="42"/>
      <c r="R92" s="42"/>
      <c r="S92" s="42"/>
      <c r="T92" s="42"/>
      <c r="U92" s="118"/>
      <c r="V92" s="42"/>
      <c r="W92" s="42"/>
      <c r="X92" s="42"/>
      <c r="Y92" s="42"/>
      <c r="Z92" s="28"/>
      <c r="AA92" s="28"/>
      <c r="AB92" s="28"/>
      <c r="AC92" s="28"/>
      <c r="AD92" s="28"/>
      <c r="AE92" s="28"/>
      <c r="AF92" s="28"/>
      <c r="AG92" s="28"/>
      <c r="AH92" s="28"/>
      <c r="AJ92" s="28"/>
      <c r="AK92" s="28"/>
      <c r="AL92" s="28"/>
      <c r="AM92" s="28"/>
      <c r="AN92" s="28"/>
      <c r="AS92" s="28"/>
      <c r="AX92" s="28"/>
      <c r="BC92" s="28"/>
      <c r="BH92" s="28"/>
    </row>
    <row r="93" spans="1:60" x14ac:dyDescent="0.2">
      <c r="A93" s="118"/>
      <c r="B93" s="118"/>
      <c r="C93" s="42"/>
      <c r="D93" s="42"/>
      <c r="E93" s="42"/>
      <c r="F93" s="42"/>
      <c r="G93" s="42"/>
      <c r="H93" s="42"/>
      <c r="I93" s="42"/>
      <c r="J93" s="42"/>
      <c r="K93" s="118"/>
      <c r="L93" s="118"/>
      <c r="M93" s="42"/>
      <c r="N93" s="42"/>
      <c r="O93" s="42"/>
      <c r="P93" s="42"/>
      <c r="Q93" s="42"/>
      <c r="R93" s="42"/>
      <c r="S93" s="42"/>
      <c r="T93" s="42"/>
      <c r="U93" s="118"/>
      <c r="V93" s="42"/>
      <c r="W93" s="42"/>
      <c r="X93" s="42"/>
      <c r="Y93" s="42"/>
      <c r="Z93" s="28"/>
      <c r="AA93" s="28"/>
      <c r="AB93" s="28"/>
      <c r="AC93" s="28"/>
      <c r="AD93" s="28"/>
      <c r="AE93" s="28"/>
      <c r="AF93" s="28"/>
      <c r="AG93" s="28"/>
      <c r="AH93" s="28"/>
      <c r="AJ93" s="28"/>
      <c r="AK93" s="28"/>
      <c r="AL93" s="28"/>
      <c r="AM93" s="28"/>
      <c r="AN93" s="28"/>
      <c r="AS93" s="28"/>
      <c r="AX93" s="28"/>
      <c r="BC93" s="28"/>
      <c r="BH93" s="28"/>
    </row>
    <row r="94" spans="1:60" x14ac:dyDescent="0.2">
      <c r="A94" s="118"/>
      <c r="B94" s="118"/>
      <c r="C94" s="42"/>
      <c r="D94" s="42"/>
      <c r="E94" s="42"/>
      <c r="F94" s="42"/>
      <c r="G94" s="42"/>
      <c r="H94" s="42"/>
      <c r="I94" s="42"/>
      <c r="J94" s="42"/>
      <c r="K94" s="118"/>
      <c r="L94" s="118"/>
      <c r="M94" s="42"/>
      <c r="N94" s="42"/>
      <c r="O94" s="42"/>
      <c r="P94" s="42"/>
      <c r="Q94" s="42"/>
      <c r="R94" s="42"/>
      <c r="S94" s="42"/>
      <c r="T94" s="42"/>
      <c r="U94" s="118"/>
      <c r="V94" s="42"/>
      <c r="W94" s="42"/>
      <c r="X94" s="42"/>
      <c r="Y94" s="42"/>
      <c r="Z94" s="28"/>
      <c r="AA94" s="28"/>
      <c r="AB94" s="28"/>
      <c r="AC94" s="28"/>
      <c r="AD94" s="28"/>
      <c r="AE94" s="28"/>
      <c r="AF94" s="28"/>
      <c r="AG94" s="28"/>
      <c r="AH94" s="28"/>
      <c r="AJ94" s="28"/>
      <c r="AK94" s="28"/>
      <c r="AL94" s="28"/>
      <c r="AM94" s="28"/>
      <c r="AN94" s="28"/>
      <c r="AS94" s="28"/>
      <c r="AX94" s="28"/>
      <c r="BC94" s="28"/>
      <c r="BH94" s="28"/>
    </row>
    <row r="95" spans="1:60" x14ac:dyDescent="0.2">
      <c r="A95" s="118"/>
      <c r="B95" s="118"/>
      <c r="C95" s="42"/>
      <c r="D95" s="42"/>
      <c r="E95" s="42"/>
      <c r="F95" s="42"/>
      <c r="G95" s="42"/>
      <c r="H95" s="42"/>
      <c r="I95" s="42"/>
      <c r="J95" s="42"/>
      <c r="K95" s="118"/>
      <c r="L95" s="118"/>
      <c r="M95" s="42"/>
      <c r="N95" s="42"/>
      <c r="O95" s="42"/>
      <c r="P95" s="42"/>
      <c r="Q95" s="42"/>
      <c r="R95" s="42"/>
      <c r="S95" s="42"/>
      <c r="T95" s="42"/>
      <c r="U95" s="118"/>
      <c r="V95" s="42"/>
      <c r="W95" s="42"/>
      <c r="X95" s="42"/>
      <c r="Y95" s="42"/>
      <c r="Z95" s="28"/>
      <c r="AA95" s="28"/>
      <c r="AB95" s="28"/>
      <c r="AC95" s="28"/>
      <c r="AD95" s="28"/>
      <c r="AE95" s="28"/>
      <c r="AF95" s="28"/>
      <c r="AG95" s="28"/>
      <c r="AH95" s="28"/>
      <c r="AJ95" s="28"/>
      <c r="AK95" s="28"/>
      <c r="AL95" s="28"/>
      <c r="AM95" s="28"/>
      <c r="AN95" s="28"/>
      <c r="AS95" s="28"/>
      <c r="AX95" s="28"/>
      <c r="BC95" s="28"/>
      <c r="BH95" s="28"/>
    </row>
    <row r="96" spans="1:60" x14ac:dyDescent="0.2">
      <c r="A96" s="118"/>
      <c r="B96" s="118"/>
      <c r="C96" s="42"/>
      <c r="D96" s="42"/>
      <c r="E96" s="42"/>
      <c r="F96" s="42"/>
      <c r="G96" s="42"/>
      <c r="H96" s="42"/>
      <c r="I96" s="42"/>
      <c r="J96" s="42"/>
      <c r="K96" s="118"/>
      <c r="L96" s="118"/>
      <c r="M96" s="42"/>
      <c r="N96" s="42"/>
      <c r="O96" s="42"/>
      <c r="P96" s="42"/>
      <c r="Q96" s="42"/>
      <c r="R96" s="42"/>
      <c r="S96" s="42"/>
      <c r="T96" s="42"/>
      <c r="U96" s="118"/>
      <c r="V96" s="42"/>
      <c r="W96" s="42"/>
      <c r="X96" s="42"/>
      <c r="Y96" s="42"/>
      <c r="Z96" s="28"/>
      <c r="AA96" s="28"/>
      <c r="AB96" s="28"/>
      <c r="AC96" s="28"/>
      <c r="AD96" s="28"/>
      <c r="AE96" s="28"/>
      <c r="AF96" s="28"/>
      <c r="AG96" s="28"/>
      <c r="AH96" s="28"/>
      <c r="AJ96" s="28"/>
      <c r="AK96" s="28"/>
      <c r="AL96" s="28"/>
      <c r="AM96" s="28"/>
      <c r="AN96" s="28"/>
      <c r="AS96" s="28"/>
      <c r="AX96" s="28"/>
      <c r="BC96" s="28"/>
      <c r="BH96" s="28"/>
    </row>
    <row r="97" spans="1:60" x14ac:dyDescent="0.2">
      <c r="A97" s="118"/>
      <c r="B97" s="118"/>
      <c r="C97" s="42"/>
      <c r="D97" s="42"/>
      <c r="E97" s="42"/>
      <c r="F97" s="42"/>
      <c r="G97" s="42"/>
      <c r="H97" s="42"/>
      <c r="I97" s="42"/>
      <c r="J97" s="42"/>
      <c r="K97" s="118"/>
      <c r="L97" s="118"/>
      <c r="M97" s="42"/>
      <c r="N97" s="42"/>
      <c r="O97" s="42"/>
      <c r="P97" s="42"/>
      <c r="Q97" s="42"/>
      <c r="R97" s="42"/>
      <c r="S97" s="42"/>
      <c r="T97" s="42"/>
      <c r="U97" s="118"/>
      <c r="V97" s="42"/>
      <c r="W97" s="42"/>
      <c r="X97" s="42"/>
      <c r="Y97" s="42"/>
      <c r="Z97" s="28"/>
      <c r="AA97" s="28"/>
      <c r="AB97" s="28"/>
      <c r="AC97" s="28"/>
      <c r="AD97" s="28"/>
      <c r="AE97" s="28"/>
      <c r="AF97" s="28"/>
      <c r="AG97" s="28"/>
      <c r="AH97" s="28"/>
      <c r="AJ97" s="28"/>
      <c r="AK97" s="28"/>
      <c r="AL97" s="28"/>
      <c r="AM97" s="28"/>
      <c r="AN97" s="28"/>
      <c r="AS97" s="28"/>
      <c r="AX97" s="28"/>
      <c r="BC97" s="28"/>
      <c r="BH97" s="28"/>
    </row>
    <row r="98" spans="1:60" x14ac:dyDescent="0.2">
      <c r="A98" s="28"/>
      <c r="B98" s="28"/>
      <c r="K98" s="28"/>
      <c r="L98" s="28"/>
      <c r="U98" s="28"/>
      <c r="Z98" s="28"/>
      <c r="AA98" s="28"/>
      <c r="AB98" s="28"/>
      <c r="AC98" s="28"/>
      <c r="AD98" s="28"/>
      <c r="AE98" s="28"/>
      <c r="AF98" s="28"/>
      <c r="AG98" s="28"/>
      <c r="AH98" s="28"/>
      <c r="AJ98" s="28"/>
      <c r="AK98" s="28"/>
      <c r="AL98" s="28"/>
      <c r="AM98" s="28"/>
      <c r="AN98" s="28"/>
      <c r="AS98" s="28"/>
      <c r="AX98" s="28"/>
      <c r="BC98" s="28"/>
      <c r="BH98" s="28"/>
    </row>
    <row r="99" spans="1:60" x14ac:dyDescent="0.2">
      <c r="A99" s="28"/>
      <c r="B99" s="28"/>
      <c r="K99" s="28"/>
      <c r="L99" s="28"/>
      <c r="U99" s="28"/>
      <c r="Z99" s="28"/>
      <c r="AA99" s="28"/>
      <c r="AB99" s="28"/>
      <c r="AC99" s="28"/>
      <c r="AD99" s="28"/>
      <c r="AE99" s="28"/>
      <c r="AF99" s="28"/>
      <c r="AG99" s="28"/>
      <c r="AH99" s="28"/>
      <c r="AJ99" s="28"/>
      <c r="AK99" s="28"/>
      <c r="AL99" s="28"/>
      <c r="AM99" s="28"/>
      <c r="AN99" s="28"/>
      <c r="AS99" s="28"/>
      <c r="AX99" s="28"/>
      <c r="BC99" s="28"/>
      <c r="BH99" s="28"/>
    </row>
    <row r="100" spans="1:60" x14ac:dyDescent="0.2">
      <c r="A100" s="28"/>
      <c r="B100" s="28"/>
      <c r="K100" s="28"/>
      <c r="L100" s="28"/>
      <c r="U100" s="28"/>
      <c r="Z100" s="28"/>
      <c r="AA100" s="28"/>
      <c r="AB100" s="28"/>
      <c r="AC100" s="28"/>
      <c r="AD100" s="28"/>
      <c r="AE100" s="28"/>
      <c r="AF100" s="28"/>
      <c r="AG100" s="28"/>
      <c r="AH100" s="28"/>
      <c r="AJ100" s="28"/>
      <c r="AK100" s="28"/>
      <c r="AL100" s="28"/>
      <c r="AM100" s="28"/>
      <c r="AN100" s="28"/>
      <c r="AS100" s="28"/>
      <c r="AX100" s="28"/>
      <c r="BC100" s="28"/>
      <c r="BH100" s="28"/>
    </row>
    <row r="101" spans="1:60" x14ac:dyDescent="0.2">
      <c r="A101" s="28"/>
      <c r="B101" s="28"/>
      <c r="K101" s="28"/>
      <c r="L101" s="28"/>
      <c r="U101" s="28"/>
      <c r="Z101" s="28"/>
      <c r="AA101" s="28"/>
      <c r="AB101" s="28"/>
      <c r="AC101" s="28"/>
      <c r="AD101" s="28"/>
      <c r="AE101" s="28"/>
      <c r="AF101" s="28"/>
      <c r="AG101" s="28"/>
      <c r="AH101" s="28"/>
      <c r="AJ101" s="28"/>
      <c r="AK101" s="28"/>
      <c r="AL101" s="28"/>
      <c r="AM101" s="28"/>
      <c r="AN101" s="28"/>
      <c r="AS101" s="28"/>
      <c r="AX101" s="28"/>
      <c r="BC101" s="28"/>
      <c r="BH101" s="28"/>
    </row>
    <row r="102" spans="1:60" x14ac:dyDescent="0.2">
      <c r="A102" s="28"/>
      <c r="B102" s="28"/>
      <c r="K102" s="28"/>
      <c r="L102" s="28"/>
      <c r="U102" s="28"/>
      <c r="Z102" s="28"/>
      <c r="AA102" s="28"/>
      <c r="AB102" s="28"/>
      <c r="AC102" s="28"/>
      <c r="AD102" s="28"/>
      <c r="AE102" s="28"/>
      <c r="AF102" s="28"/>
      <c r="AG102" s="28"/>
      <c r="AH102" s="28"/>
      <c r="AJ102" s="28"/>
      <c r="AK102" s="28"/>
      <c r="AL102" s="28"/>
      <c r="AM102" s="28"/>
      <c r="AN102" s="28"/>
      <c r="AS102" s="28"/>
      <c r="AX102" s="28"/>
      <c r="BC102" s="28"/>
      <c r="BH102" s="28"/>
    </row>
    <row r="103" spans="1:60" x14ac:dyDescent="0.2">
      <c r="A103" s="28"/>
      <c r="B103" s="28"/>
      <c r="K103" s="28"/>
      <c r="L103" s="28"/>
      <c r="U103" s="28"/>
      <c r="Z103" s="28"/>
      <c r="AA103" s="28"/>
      <c r="AB103" s="28"/>
      <c r="AC103" s="28"/>
      <c r="AD103" s="28"/>
      <c r="AE103" s="28"/>
      <c r="AF103" s="28"/>
      <c r="AG103" s="28"/>
      <c r="AH103" s="28"/>
      <c r="AJ103" s="28"/>
      <c r="AK103" s="28"/>
      <c r="AL103" s="28"/>
      <c r="AM103" s="28"/>
      <c r="AN103" s="28"/>
      <c r="AS103" s="28"/>
      <c r="AX103" s="28"/>
      <c r="BC103" s="28"/>
      <c r="BH103" s="28"/>
    </row>
    <row r="104" spans="1:60" x14ac:dyDescent="0.2">
      <c r="A104" s="28"/>
      <c r="B104" s="28"/>
      <c r="K104" s="28"/>
      <c r="L104" s="28"/>
      <c r="U104" s="28"/>
      <c r="Z104" s="28"/>
      <c r="AA104" s="28"/>
      <c r="AB104" s="28"/>
      <c r="AC104" s="28"/>
      <c r="AD104" s="28"/>
      <c r="AE104" s="28"/>
      <c r="AF104" s="28"/>
      <c r="AG104" s="28"/>
      <c r="AH104" s="28"/>
      <c r="AJ104" s="28"/>
      <c r="AK104" s="28"/>
      <c r="AL104" s="28"/>
      <c r="AM104" s="28"/>
      <c r="AN104" s="28"/>
      <c r="AS104" s="28"/>
      <c r="AX104" s="28"/>
      <c r="BC104" s="28"/>
      <c r="BH104" s="28"/>
    </row>
    <row r="105" spans="1:60" x14ac:dyDescent="0.2">
      <c r="A105" s="28"/>
      <c r="B105" s="28"/>
      <c r="K105" s="28"/>
      <c r="L105" s="28"/>
      <c r="U105" s="28"/>
      <c r="Z105" s="28"/>
      <c r="AA105" s="28"/>
      <c r="AB105" s="28"/>
      <c r="AC105" s="28"/>
      <c r="AD105" s="28"/>
      <c r="AE105" s="28"/>
      <c r="AF105" s="28"/>
      <c r="AG105" s="28"/>
      <c r="AH105" s="28"/>
      <c r="AJ105" s="28"/>
      <c r="AK105" s="28"/>
      <c r="AL105" s="28"/>
      <c r="AM105" s="28"/>
      <c r="AN105" s="28"/>
      <c r="AS105" s="28"/>
      <c r="AX105" s="28"/>
      <c r="BC105" s="28"/>
      <c r="BH105" s="28"/>
    </row>
    <row r="106" spans="1:60" x14ac:dyDescent="0.2">
      <c r="A106" s="28"/>
      <c r="B106" s="28"/>
      <c r="K106" s="28"/>
      <c r="L106" s="28"/>
      <c r="U106" s="28"/>
      <c r="Z106" s="28"/>
      <c r="AA106" s="28"/>
      <c r="AB106" s="28"/>
      <c r="AC106" s="28"/>
      <c r="AD106" s="28"/>
      <c r="AE106" s="28"/>
      <c r="AF106" s="28"/>
      <c r="AG106" s="28"/>
      <c r="AH106" s="28"/>
      <c r="AJ106" s="28"/>
      <c r="AK106" s="28"/>
      <c r="AL106" s="28"/>
      <c r="AM106" s="28"/>
      <c r="AN106" s="28"/>
      <c r="AS106" s="28"/>
      <c r="AX106" s="28"/>
      <c r="BC106" s="28"/>
      <c r="BH106" s="28"/>
    </row>
    <row r="107" spans="1:60" x14ac:dyDescent="0.2">
      <c r="A107" s="28"/>
      <c r="B107" s="28"/>
      <c r="K107" s="28"/>
      <c r="L107" s="28"/>
      <c r="U107" s="28"/>
      <c r="Z107" s="28"/>
      <c r="AA107" s="28"/>
      <c r="AB107" s="28"/>
      <c r="AC107" s="28"/>
      <c r="AD107" s="28"/>
      <c r="AE107" s="28"/>
      <c r="AF107" s="28"/>
      <c r="AG107" s="28"/>
      <c r="AH107" s="28"/>
      <c r="AJ107" s="28"/>
      <c r="AK107" s="28"/>
      <c r="AL107" s="28"/>
      <c r="AM107" s="28"/>
      <c r="AN107" s="28"/>
      <c r="AS107" s="28"/>
      <c r="AX107" s="28"/>
      <c r="BC107" s="28"/>
      <c r="BH107" s="28"/>
    </row>
    <row r="108" spans="1:60" x14ac:dyDescent="0.2">
      <c r="A108" s="28"/>
      <c r="B108" s="28"/>
      <c r="K108" s="28"/>
      <c r="L108" s="28"/>
      <c r="U108" s="28"/>
      <c r="Z108" s="28"/>
      <c r="AA108" s="28"/>
      <c r="AB108" s="28"/>
      <c r="AC108" s="28"/>
      <c r="AD108" s="28"/>
      <c r="AE108" s="28"/>
      <c r="AF108" s="28"/>
      <c r="AG108" s="28"/>
      <c r="AH108" s="28"/>
      <c r="AJ108" s="28"/>
      <c r="AK108" s="28"/>
      <c r="AL108" s="28"/>
      <c r="AM108" s="28"/>
      <c r="AN108" s="28"/>
      <c r="AS108" s="28"/>
      <c r="AX108" s="28"/>
      <c r="BC108" s="28"/>
      <c r="BH108" s="28"/>
    </row>
    <row r="109" spans="1:60" x14ac:dyDescent="0.2">
      <c r="A109" s="28"/>
      <c r="B109" s="28"/>
      <c r="K109" s="28"/>
      <c r="L109" s="28"/>
      <c r="U109" s="28"/>
      <c r="Z109" s="28"/>
      <c r="AA109" s="28"/>
      <c r="AB109" s="28"/>
      <c r="AC109" s="28"/>
      <c r="AD109" s="28"/>
      <c r="AE109" s="28"/>
      <c r="AF109" s="28"/>
      <c r="AG109" s="28"/>
      <c r="AH109" s="28"/>
      <c r="AJ109" s="28"/>
      <c r="AK109" s="28"/>
      <c r="AL109" s="28"/>
      <c r="AM109" s="28"/>
      <c r="AN109" s="28"/>
      <c r="AS109" s="28"/>
      <c r="AX109" s="28"/>
      <c r="BC109" s="28"/>
      <c r="BH109" s="28"/>
    </row>
    <row r="110" spans="1:60" x14ac:dyDescent="0.2">
      <c r="A110" s="28"/>
      <c r="B110" s="28"/>
      <c r="K110" s="28"/>
      <c r="L110" s="28"/>
      <c r="U110" s="28"/>
      <c r="Z110" s="28"/>
      <c r="AA110" s="28"/>
      <c r="AB110" s="28"/>
      <c r="AC110" s="28"/>
      <c r="AD110" s="28"/>
      <c r="AE110" s="28"/>
      <c r="AF110" s="28"/>
      <c r="AG110" s="28"/>
      <c r="AH110" s="28"/>
      <c r="AJ110" s="28"/>
      <c r="AK110" s="28"/>
      <c r="AL110" s="28"/>
      <c r="AM110" s="28"/>
      <c r="AN110" s="28"/>
      <c r="AS110" s="28"/>
      <c r="AX110" s="28"/>
      <c r="BC110" s="28"/>
      <c r="BH110" s="28"/>
    </row>
    <row r="111" spans="1:60" x14ac:dyDescent="0.2">
      <c r="A111" s="28"/>
      <c r="B111" s="28"/>
      <c r="K111" s="28"/>
      <c r="L111" s="28"/>
      <c r="U111" s="28"/>
      <c r="Z111" s="28"/>
      <c r="AA111" s="28"/>
      <c r="AB111" s="28"/>
      <c r="AC111" s="28"/>
      <c r="AD111" s="28"/>
      <c r="AE111" s="28"/>
      <c r="AF111" s="28"/>
      <c r="AG111" s="28"/>
      <c r="AH111" s="28"/>
      <c r="AJ111" s="28"/>
      <c r="AK111" s="28"/>
      <c r="AL111" s="28"/>
      <c r="AM111" s="28"/>
      <c r="AN111" s="28"/>
      <c r="AS111" s="28"/>
      <c r="AX111" s="28"/>
      <c r="BC111" s="28"/>
      <c r="BH111" s="28"/>
    </row>
    <row r="112" spans="1:60" x14ac:dyDescent="0.2">
      <c r="A112" s="28"/>
      <c r="B112" s="28"/>
      <c r="K112" s="28"/>
      <c r="L112" s="28"/>
      <c r="U112" s="28"/>
      <c r="Z112" s="28"/>
      <c r="AA112" s="28"/>
      <c r="AB112" s="28"/>
      <c r="AC112" s="28"/>
      <c r="AD112" s="28"/>
      <c r="AE112" s="28"/>
      <c r="AF112" s="28"/>
      <c r="AG112" s="28"/>
      <c r="AH112" s="28"/>
      <c r="AJ112" s="28"/>
      <c r="AK112" s="28"/>
      <c r="AL112" s="28"/>
      <c r="AM112" s="28"/>
      <c r="AN112" s="28"/>
      <c r="AS112" s="28"/>
      <c r="AX112" s="28"/>
      <c r="BC112" s="28"/>
      <c r="BH112" s="28"/>
    </row>
    <row r="113" spans="5:24" s="28" customFormat="1" x14ac:dyDescent="0.2">
      <c r="E113" s="30"/>
      <c r="F113" s="30"/>
      <c r="G113" s="30"/>
      <c r="H113" s="30"/>
      <c r="I113" s="30"/>
      <c r="J113" s="30"/>
      <c r="O113" s="30"/>
      <c r="P113" s="30"/>
      <c r="Q113" s="30"/>
      <c r="R113" s="30"/>
      <c r="S113" s="30"/>
      <c r="T113" s="30"/>
      <c r="V113" s="30"/>
      <c r="W113" s="30"/>
      <c r="X113" s="30"/>
    </row>
    <row r="114" spans="5:24" s="28" customFormat="1" x14ac:dyDescent="0.2">
      <c r="E114" s="30"/>
      <c r="F114" s="30"/>
      <c r="G114" s="30"/>
      <c r="H114" s="30"/>
      <c r="I114" s="30"/>
      <c r="J114" s="30"/>
      <c r="O114" s="30"/>
      <c r="P114" s="30"/>
      <c r="Q114" s="30"/>
      <c r="R114" s="30"/>
      <c r="S114" s="30"/>
      <c r="T114" s="30"/>
      <c r="V114" s="30"/>
      <c r="W114" s="30"/>
      <c r="X114" s="30"/>
    </row>
    <row r="115" spans="5:24" s="28" customFormat="1" x14ac:dyDescent="0.2">
      <c r="E115" s="30"/>
      <c r="F115" s="30"/>
      <c r="G115" s="30"/>
      <c r="H115" s="30"/>
      <c r="I115" s="30"/>
      <c r="J115" s="30"/>
      <c r="O115" s="30"/>
      <c r="P115" s="30"/>
      <c r="Q115" s="30"/>
      <c r="R115" s="30"/>
      <c r="S115" s="30"/>
      <c r="T115" s="30"/>
      <c r="V115" s="30"/>
      <c r="W115" s="30"/>
      <c r="X115" s="30"/>
    </row>
    <row r="116" spans="5:24" s="28" customFormat="1" x14ac:dyDescent="0.2">
      <c r="E116" s="30"/>
      <c r="F116" s="30"/>
      <c r="G116" s="30"/>
      <c r="H116" s="30"/>
      <c r="I116" s="30"/>
      <c r="J116" s="30"/>
      <c r="O116" s="30"/>
      <c r="P116" s="30"/>
      <c r="Q116" s="30"/>
      <c r="R116" s="30"/>
      <c r="S116" s="30"/>
      <c r="T116" s="30"/>
      <c r="V116" s="30"/>
      <c r="W116" s="30"/>
      <c r="X116" s="30"/>
    </row>
    <row r="117" spans="5:24" s="28" customFormat="1" x14ac:dyDescent="0.2">
      <c r="E117" s="30"/>
      <c r="F117" s="30"/>
      <c r="G117" s="30"/>
      <c r="H117" s="30"/>
      <c r="I117" s="30"/>
      <c r="J117" s="30"/>
      <c r="O117" s="30"/>
      <c r="P117" s="30"/>
      <c r="Q117" s="30"/>
      <c r="R117" s="30"/>
      <c r="S117" s="30"/>
      <c r="T117" s="30"/>
      <c r="V117" s="30"/>
      <c r="W117" s="30"/>
      <c r="X117" s="30"/>
    </row>
    <row r="118" spans="5:24" s="28" customFormat="1" x14ac:dyDescent="0.2">
      <c r="E118" s="30"/>
      <c r="F118" s="30"/>
      <c r="G118" s="30"/>
      <c r="H118" s="30"/>
      <c r="I118" s="30"/>
      <c r="J118" s="30"/>
      <c r="O118" s="30"/>
      <c r="P118" s="30"/>
      <c r="Q118" s="30"/>
      <c r="R118" s="30"/>
      <c r="S118" s="30"/>
      <c r="T118" s="30"/>
      <c r="V118" s="30"/>
      <c r="W118" s="30"/>
      <c r="X118" s="30"/>
    </row>
    <row r="119" spans="5:24" s="28" customFormat="1" x14ac:dyDescent="0.2">
      <c r="E119" s="30"/>
      <c r="F119" s="30"/>
      <c r="G119" s="30"/>
      <c r="H119" s="30"/>
      <c r="I119" s="30"/>
      <c r="J119" s="30"/>
      <c r="O119" s="30"/>
      <c r="P119" s="30"/>
      <c r="Q119" s="30"/>
      <c r="R119" s="30"/>
      <c r="S119" s="30"/>
      <c r="T119" s="30"/>
      <c r="V119" s="30"/>
      <c r="W119" s="30"/>
      <c r="X119" s="30"/>
    </row>
    <row r="120" spans="5:24" s="28" customFormat="1" x14ac:dyDescent="0.2">
      <c r="E120" s="30"/>
      <c r="F120" s="30"/>
      <c r="G120" s="30"/>
      <c r="H120" s="30"/>
      <c r="I120" s="30"/>
      <c r="J120" s="30"/>
      <c r="O120" s="30"/>
      <c r="P120" s="30"/>
      <c r="Q120" s="30"/>
      <c r="R120" s="30"/>
      <c r="S120" s="30"/>
      <c r="T120" s="30"/>
      <c r="V120" s="30"/>
      <c r="W120" s="30"/>
      <c r="X120" s="30"/>
    </row>
    <row r="121" spans="5:24" s="28" customFormat="1" x14ac:dyDescent="0.2">
      <c r="E121" s="30"/>
      <c r="F121" s="30"/>
      <c r="G121" s="30"/>
      <c r="H121" s="30"/>
      <c r="I121" s="30"/>
      <c r="J121" s="30"/>
      <c r="O121" s="30"/>
      <c r="P121" s="30"/>
      <c r="Q121" s="30"/>
      <c r="R121" s="30"/>
      <c r="S121" s="30"/>
      <c r="T121" s="30"/>
      <c r="V121" s="30"/>
      <c r="W121" s="30"/>
      <c r="X121" s="30"/>
    </row>
    <row r="122" spans="5:24" s="28" customFormat="1" x14ac:dyDescent="0.2">
      <c r="E122" s="30"/>
      <c r="F122" s="30"/>
      <c r="G122" s="30"/>
      <c r="H122" s="30"/>
      <c r="I122" s="30"/>
      <c r="J122" s="30"/>
      <c r="O122" s="30"/>
      <c r="P122" s="30"/>
      <c r="Q122" s="30"/>
      <c r="R122" s="30"/>
      <c r="S122" s="30"/>
      <c r="T122" s="30"/>
      <c r="V122" s="30"/>
      <c r="W122" s="30"/>
      <c r="X122" s="30"/>
    </row>
    <row r="123" spans="5:24" s="28" customFormat="1" x14ac:dyDescent="0.2">
      <c r="E123" s="30"/>
      <c r="F123" s="30"/>
      <c r="G123" s="30"/>
      <c r="H123" s="30"/>
      <c r="I123" s="30"/>
      <c r="J123" s="30"/>
      <c r="O123" s="30"/>
      <c r="P123" s="30"/>
      <c r="Q123" s="30"/>
      <c r="R123" s="30"/>
      <c r="S123" s="30"/>
      <c r="T123" s="30"/>
      <c r="V123" s="30"/>
      <c r="W123" s="30"/>
      <c r="X123" s="30"/>
    </row>
    <row r="124" spans="5:24" s="28" customFormat="1" x14ac:dyDescent="0.2">
      <c r="E124" s="30"/>
      <c r="F124" s="30"/>
      <c r="G124" s="30"/>
      <c r="H124" s="30"/>
      <c r="I124" s="30"/>
      <c r="J124" s="30"/>
      <c r="O124" s="30"/>
      <c r="P124" s="30"/>
      <c r="Q124" s="30"/>
      <c r="R124" s="30"/>
      <c r="S124" s="30"/>
      <c r="T124" s="30"/>
      <c r="V124" s="30"/>
      <c r="W124" s="30"/>
      <c r="X124" s="30"/>
    </row>
    <row r="125" spans="5:24" s="28" customFormat="1" x14ac:dyDescent="0.2">
      <c r="E125" s="30"/>
      <c r="F125" s="30"/>
      <c r="G125" s="30"/>
      <c r="H125" s="30"/>
      <c r="I125" s="30"/>
      <c r="J125" s="30"/>
      <c r="O125" s="30"/>
      <c r="P125" s="30"/>
      <c r="Q125" s="30"/>
      <c r="R125" s="30"/>
      <c r="S125" s="30"/>
      <c r="T125" s="30"/>
      <c r="V125" s="30"/>
      <c r="W125" s="30"/>
      <c r="X125" s="30"/>
    </row>
    <row r="126" spans="5:24" s="28" customFormat="1" x14ac:dyDescent="0.2">
      <c r="E126" s="30"/>
      <c r="F126" s="30"/>
      <c r="G126" s="30"/>
      <c r="H126" s="30"/>
      <c r="I126" s="30"/>
      <c r="J126" s="30"/>
      <c r="O126" s="30"/>
      <c r="P126" s="30"/>
      <c r="Q126" s="30"/>
      <c r="R126" s="30"/>
      <c r="S126" s="30"/>
      <c r="T126" s="30"/>
      <c r="V126" s="30"/>
      <c r="W126" s="30"/>
      <c r="X126" s="30"/>
    </row>
    <row r="127" spans="5:24" s="28" customFormat="1" x14ac:dyDescent="0.2">
      <c r="E127" s="30"/>
      <c r="F127" s="30"/>
      <c r="G127" s="30"/>
      <c r="H127" s="30"/>
      <c r="I127" s="30"/>
      <c r="J127" s="30"/>
      <c r="O127" s="30"/>
      <c r="P127" s="30"/>
      <c r="Q127" s="30"/>
      <c r="R127" s="30"/>
      <c r="S127" s="30"/>
      <c r="T127" s="30"/>
      <c r="V127" s="30"/>
      <c r="W127" s="30"/>
      <c r="X127" s="30"/>
    </row>
    <row r="128" spans="5:24" s="28" customFormat="1" x14ac:dyDescent="0.2">
      <c r="E128" s="30"/>
      <c r="F128" s="30"/>
      <c r="G128" s="30"/>
      <c r="H128" s="30"/>
      <c r="I128" s="30"/>
      <c r="J128" s="30"/>
      <c r="O128" s="30"/>
      <c r="P128" s="30"/>
      <c r="Q128" s="30"/>
      <c r="R128" s="30"/>
      <c r="S128" s="30"/>
      <c r="T128" s="30"/>
      <c r="V128" s="30"/>
      <c r="W128" s="30"/>
      <c r="X128" s="30"/>
    </row>
    <row r="129" spans="5:24" s="28" customFormat="1" x14ac:dyDescent="0.2">
      <c r="E129" s="30"/>
      <c r="F129" s="30"/>
      <c r="G129" s="30"/>
      <c r="H129" s="30"/>
      <c r="I129" s="30"/>
      <c r="J129" s="30"/>
      <c r="O129" s="30"/>
      <c r="P129" s="30"/>
      <c r="Q129" s="30"/>
      <c r="R129" s="30"/>
      <c r="S129" s="30"/>
      <c r="T129" s="30"/>
      <c r="V129" s="30"/>
      <c r="W129" s="30"/>
      <c r="X129" s="30"/>
    </row>
    <row r="130" spans="5:24" s="28" customFormat="1" x14ac:dyDescent="0.2">
      <c r="E130" s="30"/>
      <c r="F130" s="30"/>
      <c r="G130" s="30"/>
      <c r="H130" s="30"/>
      <c r="I130" s="30"/>
      <c r="J130" s="30"/>
      <c r="O130" s="30"/>
      <c r="P130" s="30"/>
      <c r="Q130" s="30"/>
      <c r="R130" s="30"/>
      <c r="S130" s="30"/>
      <c r="T130" s="30"/>
      <c r="V130" s="30"/>
      <c r="W130" s="30"/>
      <c r="X130" s="30"/>
    </row>
    <row r="131" spans="5:24" s="28" customFormat="1" x14ac:dyDescent="0.2">
      <c r="E131" s="30"/>
      <c r="F131" s="30"/>
      <c r="G131" s="30"/>
      <c r="H131" s="30"/>
      <c r="I131" s="30"/>
      <c r="J131" s="30"/>
      <c r="O131" s="30"/>
      <c r="P131" s="30"/>
      <c r="Q131" s="30"/>
      <c r="R131" s="30"/>
      <c r="S131" s="30"/>
      <c r="T131" s="30"/>
      <c r="V131" s="30"/>
      <c r="W131" s="30"/>
      <c r="X131" s="30"/>
    </row>
    <row r="132" spans="5:24" s="28" customFormat="1" x14ac:dyDescent="0.2">
      <c r="E132" s="30"/>
      <c r="F132" s="30"/>
      <c r="G132" s="30"/>
      <c r="H132" s="30"/>
      <c r="I132" s="30"/>
      <c r="J132" s="30"/>
      <c r="O132" s="30"/>
      <c r="P132" s="30"/>
      <c r="Q132" s="30"/>
      <c r="R132" s="30"/>
      <c r="S132" s="30"/>
      <c r="T132" s="30"/>
      <c r="V132" s="30"/>
      <c r="W132" s="30"/>
      <c r="X132" s="30"/>
    </row>
    <row r="133" spans="5:24" s="28" customFormat="1" x14ac:dyDescent="0.2">
      <c r="E133" s="30"/>
      <c r="F133" s="30"/>
      <c r="G133" s="30"/>
      <c r="H133" s="30"/>
      <c r="I133" s="30"/>
      <c r="J133" s="30"/>
      <c r="O133" s="30"/>
      <c r="P133" s="30"/>
      <c r="Q133" s="30"/>
      <c r="R133" s="30"/>
      <c r="S133" s="30"/>
      <c r="T133" s="30"/>
      <c r="V133" s="30"/>
      <c r="W133" s="30"/>
      <c r="X133" s="30"/>
    </row>
    <row r="134" spans="5:24" s="28" customFormat="1" x14ac:dyDescent="0.2">
      <c r="E134" s="30"/>
      <c r="F134" s="30"/>
      <c r="G134" s="30"/>
      <c r="H134" s="30"/>
      <c r="I134" s="30"/>
      <c r="J134" s="30"/>
      <c r="O134" s="30"/>
      <c r="P134" s="30"/>
      <c r="Q134" s="30"/>
      <c r="R134" s="30"/>
      <c r="S134" s="30"/>
      <c r="T134" s="30"/>
      <c r="V134" s="30"/>
      <c r="W134" s="30"/>
      <c r="X134" s="30"/>
    </row>
    <row r="135" spans="5:24" s="28" customFormat="1" x14ac:dyDescent="0.2">
      <c r="E135" s="30"/>
      <c r="F135" s="30"/>
      <c r="G135" s="30"/>
      <c r="H135" s="30"/>
      <c r="I135" s="30"/>
      <c r="J135" s="30"/>
      <c r="O135" s="30"/>
      <c r="P135" s="30"/>
      <c r="Q135" s="30"/>
      <c r="R135" s="30"/>
      <c r="S135" s="30"/>
      <c r="T135" s="30"/>
      <c r="V135" s="30"/>
      <c r="W135" s="30"/>
      <c r="X135" s="30"/>
    </row>
    <row r="136" spans="5:24" s="28" customFormat="1" x14ac:dyDescent="0.2">
      <c r="E136" s="30"/>
      <c r="F136" s="30"/>
      <c r="G136" s="30"/>
      <c r="H136" s="30"/>
      <c r="I136" s="30"/>
      <c r="J136" s="30"/>
      <c r="O136" s="30"/>
      <c r="P136" s="30"/>
      <c r="Q136" s="30"/>
      <c r="R136" s="30"/>
      <c r="S136" s="30"/>
      <c r="T136" s="30"/>
      <c r="V136" s="30"/>
      <c r="W136" s="30"/>
      <c r="X136" s="30"/>
    </row>
    <row r="137" spans="5:24" s="28" customFormat="1" x14ac:dyDescent="0.2">
      <c r="E137" s="30"/>
      <c r="F137" s="30"/>
      <c r="G137" s="30"/>
      <c r="H137" s="30"/>
      <c r="I137" s="30"/>
      <c r="J137" s="30"/>
      <c r="O137" s="30"/>
      <c r="P137" s="30"/>
      <c r="Q137" s="30"/>
      <c r="R137" s="30"/>
      <c r="S137" s="30"/>
      <c r="T137" s="30"/>
      <c r="V137" s="30"/>
      <c r="W137" s="30"/>
      <c r="X137" s="30"/>
    </row>
    <row r="138" spans="5:24" s="28" customFormat="1" x14ac:dyDescent="0.2">
      <c r="E138" s="30"/>
      <c r="F138" s="30"/>
      <c r="G138" s="30"/>
      <c r="H138" s="30"/>
      <c r="I138" s="30"/>
      <c r="J138" s="30"/>
      <c r="O138" s="30"/>
      <c r="P138" s="30"/>
      <c r="Q138" s="30"/>
      <c r="R138" s="30"/>
      <c r="S138" s="30"/>
      <c r="T138" s="30"/>
      <c r="V138" s="30"/>
      <c r="W138" s="30"/>
      <c r="X138" s="30"/>
    </row>
    <row r="139" spans="5:24" s="28" customFormat="1" x14ac:dyDescent="0.2">
      <c r="E139" s="30"/>
      <c r="F139" s="30"/>
      <c r="G139" s="30"/>
      <c r="H139" s="30"/>
      <c r="I139" s="30"/>
      <c r="J139" s="30"/>
      <c r="O139" s="30"/>
      <c r="P139" s="30"/>
      <c r="Q139" s="30"/>
      <c r="R139" s="30"/>
      <c r="S139" s="30"/>
      <c r="T139" s="30"/>
      <c r="V139" s="30"/>
      <c r="W139" s="30"/>
      <c r="X139" s="30"/>
    </row>
    <row r="140" spans="5:24" s="28" customFormat="1" x14ac:dyDescent="0.2">
      <c r="E140" s="30"/>
      <c r="F140" s="30"/>
      <c r="G140" s="30"/>
      <c r="H140" s="30"/>
      <c r="I140" s="30"/>
      <c r="J140" s="30"/>
      <c r="O140" s="30"/>
      <c r="P140" s="30"/>
      <c r="Q140" s="30"/>
      <c r="R140" s="30"/>
      <c r="S140" s="30"/>
      <c r="T140" s="30"/>
      <c r="V140" s="30"/>
      <c r="W140" s="30"/>
      <c r="X140" s="30"/>
    </row>
    <row r="141" spans="5:24" s="28" customFormat="1" x14ac:dyDescent="0.2">
      <c r="E141" s="30"/>
      <c r="F141" s="30"/>
      <c r="G141" s="30"/>
      <c r="H141" s="30"/>
      <c r="I141" s="30"/>
      <c r="J141" s="30"/>
      <c r="O141" s="30"/>
      <c r="P141" s="30"/>
      <c r="Q141" s="30"/>
      <c r="R141" s="30"/>
      <c r="S141" s="30"/>
      <c r="T141" s="30"/>
      <c r="V141" s="30"/>
      <c r="W141" s="30"/>
      <c r="X141" s="30"/>
    </row>
    <row r="142" spans="5:24" s="28" customFormat="1" x14ac:dyDescent="0.2">
      <c r="E142" s="30"/>
      <c r="F142" s="30"/>
      <c r="G142" s="30"/>
      <c r="H142" s="30"/>
      <c r="I142" s="30"/>
      <c r="J142" s="30"/>
      <c r="O142" s="30"/>
      <c r="P142" s="30"/>
      <c r="Q142" s="30"/>
      <c r="R142" s="30"/>
      <c r="S142" s="30"/>
      <c r="T142" s="30"/>
      <c r="V142" s="30"/>
      <c r="W142" s="30"/>
      <c r="X142" s="30"/>
    </row>
    <row r="143" spans="5:24" s="28" customFormat="1" x14ac:dyDescent="0.2">
      <c r="E143" s="30"/>
      <c r="F143" s="30"/>
      <c r="G143" s="30"/>
      <c r="H143" s="30"/>
      <c r="I143" s="30"/>
      <c r="J143" s="30"/>
      <c r="O143" s="30"/>
      <c r="P143" s="30"/>
      <c r="Q143" s="30"/>
      <c r="R143" s="30"/>
      <c r="S143" s="30"/>
      <c r="T143" s="30"/>
      <c r="V143" s="30"/>
      <c r="W143" s="30"/>
      <c r="X143" s="30"/>
    </row>
    <row r="144" spans="5:24" s="28" customFormat="1" x14ac:dyDescent="0.2">
      <c r="E144" s="30"/>
      <c r="F144" s="30"/>
      <c r="G144" s="30"/>
      <c r="H144" s="30"/>
      <c r="I144" s="30"/>
      <c r="J144" s="30"/>
      <c r="O144" s="30"/>
      <c r="P144" s="30"/>
      <c r="Q144" s="30"/>
      <c r="R144" s="30"/>
      <c r="S144" s="30"/>
      <c r="T144" s="30"/>
      <c r="V144" s="30"/>
      <c r="W144" s="30"/>
      <c r="X144" s="30"/>
    </row>
    <row r="145" spans="1:60" x14ac:dyDescent="0.2">
      <c r="A145" s="28"/>
      <c r="B145" s="28"/>
      <c r="K145" s="28"/>
      <c r="L145" s="28"/>
      <c r="U145" s="28"/>
      <c r="Z145" s="28"/>
      <c r="AA145" s="28"/>
      <c r="AB145" s="28"/>
      <c r="AC145" s="28"/>
      <c r="AD145" s="28"/>
      <c r="AE145" s="28"/>
      <c r="AF145" s="28"/>
      <c r="AG145" s="28"/>
      <c r="AH145" s="28"/>
      <c r="AJ145" s="28"/>
      <c r="AK145" s="28"/>
      <c r="AL145" s="28"/>
      <c r="AM145" s="28"/>
      <c r="AN145" s="28"/>
      <c r="AS145" s="28"/>
      <c r="AX145" s="28"/>
      <c r="BC145" s="28"/>
      <c r="BH145" s="28"/>
    </row>
    <row r="146" spans="1:60" x14ac:dyDescent="0.2">
      <c r="A146" s="28"/>
      <c r="B146" s="28"/>
      <c r="K146" s="28"/>
      <c r="L146" s="28"/>
      <c r="U146" s="28"/>
      <c r="Z146" s="28"/>
      <c r="AA146" s="28"/>
      <c r="AB146" s="28"/>
      <c r="AC146" s="28"/>
      <c r="AD146" s="28"/>
      <c r="AE146" s="28"/>
      <c r="AF146" s="28"/>
      <c r="AG146" s="28"/>
      <c r="AH146" s="28"/>
      <c r="AJ146" s="28"/>
      <c r="AK146" s="28"/>
      <c r="AL146" s="28"/>
      <c r="AM146" s="28"/>
      <c r="AN146" s="28"/>
      <c r="AS146" s="28"/>
      <c r="AX146" s="28"/>
      <c r="BC146" s="28"/>
      <c r="BH146" s="28"/>
    </row>
    <row r="147" spans="1:60" x14ac:dyDescent="0.2">
      <c r="A147" s="28"/>
      <c r="B147" s="28"/>
      <c r="K147" s="28"/>
      <c r="L147" s="28"/>
      <c r="U147" s="28"/>
      <c r="Z147" s="28"/>
      <c r="AA147" s="28"/>
      <c r="AB147" s="28"/>
      <c r="AC147" s="28"/>
      <c r="AD147" s="28"/>
      <c r="AE147" s="28"/>
      <c r="AF147" s="28"/>
      <c r="AG147" s="28"/>
      <c r="AH147" s="28"/>
      <c r="AJ147" s="28"/>
      <c r="AK147" s="28"/>
      <c r="AL147" s="28"/>
      <c r="AM147" s="28"/>
      <c r="AN147" s="28"/>
      <c r="AS147" s="28"/>
      <c r="AX147" s="28"/>
      <c r="BC147" s="28"/>
      <c r="BH147" s="28"/>
    </row>
    <row r="148" spans="1:60" x14ac:dyDescent="0.2">
      <c r="A148" s="28"/>
      <c r="B148" s="28"/>
      <c r="K148" s="28"/>
      <c r="L148" s="28"/>
      <c r="U148" s="28"/>
      <c r="Z148" s="28"/>
      <c r="AA148" s="28"/>
      <c r="AB148" s="28"/>
      <c r="AC148" s="28"/>
      <c r="AD148" s="28"/>
      <c r="AE148" s="28"/>
      <c r="AF148" s="28"/>
      <c r="AG148" s="28"/>
      <c r="AH148" s="28"/>
      <c r="AJ148" s="28"/>
      <c r="AK148" s="28"/>
      <c r="AL148" s="28"/>
      <c r="AM148" s="28"/>
      <c r="AN148" s="28"/>
      <c r="AS148" s="28"/>
      <c r="AX148" s="28"/>
      <c r="BC148" s="28"/>
      <c r="BH148" s="28"/>
    </row>
    <row r="149" spans="1:60" x14ac:dyDescent="0.2">
      <c r="A149" s="28"/>
      <c r="B149" s="28"/>
      <c r="K149" s="28"/>
      <c r="L149" s="28"/>
      <c r="U149" s="28"/>
      <c r="Z149" s="28"/>
      <c r="AA149" s="28"/>
      <c r="AB149" s="28"/>
      <c r="AC149" s="28"/>
      <c r="AD149" s="28"/>
      <c r="AE149" s="28"/>
      <c r="AF149" s="28"/>
      <c r="AG149" s="28"/>
      <c r="AH149" s="28"/>
      <c r="AJ149" s="28"/>
      <c r="AK149" s="28"/>
      <c r="AL149" s="28"/>
      <c r="AM149" s="28"/>
      <c r="AN149" s="28"/>
      <c r="AS149" s="28"/>
      <c r="AX149" s="28"/>
      <c r="BC149" s="28"/>
      <c r="BH149" s="28"/>
    </row>
    <row r="150" spans="1:60" x14ac:dyDescent="0.2">
      <c r="A150" s="28"/>
      <c r="B150" s="28"/>
      <c r="K150" s="28"/>
      <c r="L150" s="28"/>
      <c r="U150" s="28"/>
      <c r="Z150" s="28"/>
      <c r="AA150" s="28"/>
      <c r="AB150" s="28"/>
      <c r="AC150" s="28"/>
      <c r="AD150" s="28"/>
      <c r="AE150" s="28"/>
      <c r="AF150" s="28"/>
      <c r="AG150" s="28"/>
      <c r="AH150" s="28"/>
      <c r="AJ150" s="28"/>
      <c r="AK150" s="28"/>
      <c r="AL150" s="28"/>
      <c r="AM150" s="28"/>
      <c r="AN150" s="28"/>
      <c r="AS150" s="28"/>
      <c r="AX150" s="28"/>
      <c r="BC150" s="28"/>
      <c r="BH150" s="28"/>
    </row>
    <row r="151" spans="1:60" x14ac:dyDescent="0.2">
      <c r="A151" s="28"/>
      <c r="B151" s="28"/>
      <c r="K151" s="28"/>
      <c r="L151" s="28"/>
      <c r="U151" s="28"/>
      <c r="Z151" s="28"/>
      <c r="AA151" s="28"/>
      <c r="AB151" s="28"/>
      <c r="AC151" s="28"/>
      <c r="AD151" s="28"/>
      <c r="AE151" s="28"/>
      <c r="AF151" s="28"/>
      <c r="AG151" s="28"/>
      <c r="AH151" s="28"/>
      <c r="AJ151" s="28"/>
      <c r="AK151" s="28"/>
      <c r="AL151" s="28"/>
      <c r="AM151" s="28"/>
      <c r="AN151" s="28"/>
      <c r="AS151" s="28"/>
      <c r="AX151" s="28"/>
      <c r="BC151" s="28"/>
      <c r="BH151" s="28"/>
    </row>
    <row r="152" spans="1:60" x14ac:dyDescent="0.2">
      <c r="A152" s="28"/>
      <c r="B152" s="28"/>
      <c r="K152" s="28"/>
      <c r="L152" s="28"/>
      <c r="U152" s="28"/>
      <c r="Z152" s="28"/>
      <c r="AA152" s="28"/>
      <c r="AB152" s="28"/>
      <c r="AC152" s="28"/>
      <c r="AD152" s="28"/>
      <c r="AE152" s="28"/>
      <c r="AF152" s="28"/>
      <c r="AG152" s="28"/>
      <c r="AH152" s="28"/>
      <c r="AJ152" s="28"/>
      <c r="AK152" s="28"/>
      <c r="AL152" s="28"/>
      <c r="AM152" s="28"/>
      <c r="AN152" s="28"/>
      <c r="AS152" s="28"/>
      <c r="AX152" s="28"/>
      <c r="BC152" s="28"/>
      <c r="BH152" s="28"/>
    </row>
    <row r="153" spans="1:60" x14ac:dyDescent="0.2">
      <c r="A153" s="28"/>
      <c r="B153" s="28"/>
      <c r="K153" s="28"/>
      <c r="L153" s="28"/>
      <c r="U153" s="28"/>
      <c r="Z153" s="28"/>
      <c r="AA153" s="28"/>
      <c r="AB153" s="28"/>
      <c r="AC153" s="28"/>
      <c r="AD153" s="28"/>
      <c r="AE153" s="28"/>
      <c r="AF153" s="28"/>
      <c r="AG153" s="28"/>
      <c r="AH153" s="28"/>
      <c r="AJ153" s="28"/>
      <c r="AK153" s="28"/>
      <c r="AL153" s="28"/>
      <c r="AM153" s="28"/>
      <c r="AN153" s="28"/>
      <c r="AS153" s="28"/>
      <c r="AX153" s="28"/>
      <c r="BC153" s="28"/>
      <c r="BH153" s="28"/>
    </row>
    <row r="154" spans="1:60" x14ac:dyDescent="0.2">
      <c r="A154" s="28"/>
      <c r="B154" s="28"/>
      <c r="K154" s="28"/>
      <c r="L154" s="28"/>
      <c r="U154" s="28"/>
      <c r="Z154" s="28"/>
      <c r="AA154" s="28"/>
      <c r="AB154" s="28"/>
      <c r="AC154" s="28"/>
      <c r="AD154" s="28"/>
      <c r="AE154" s="28"/>
      <c r="AF154" s="28"/>
      <c r="AG154" s="28"/>
      <c r="AH154" s="28"/>
      <c r="AJ154" s="28"/>
      <c r="AK154" s="28"/>
      <c r="AL154" s="28"/>
      <c r="AM154" s="28"/>
      <c r="AN154" s="28"/>
      <c r="AS154" s="28"/>
      <c r="AX154" s="28"/>
      <c r="BC154" s="28"/>
      <c r="BH154" s="28"/>
    </row>
    <row r="155" spans="1:60" x14ac:dyDescent="0.2">
      <c r="A155" s="28"/>
      <c r="B155" s="28"/>
      <c r="K155" s="28"/>
      <c r="L155" s="28"/>
      <c r="U155" s="28"/>
      <c r="Z155" s="28"/>
      <c r="AA155" s="28"/>
      <c r="AB155" s="28"/>
      <c r="AC155" s="28"/>
      <c r="AD155" s="28"/>
      <c r="AE155" s="28"/>
      <c r="AF155" s="28"/>
      <c r="AG155" s="28"/>
      <c r="AH155" s="28"/>
      <c r="AJ155" s="28"/>
      <c r="AK155" s="28"/>
      <c r="AL155" s="28"/>
      <c r="AM155" s="28"/>
      <c r="AN155" s="28"/>
      <c r="AS155" s="28"/>
      <c r="AX155" s="28"/>
      <c r="BC155" s="28"/>
      <c r="BH155" s="28"/>
    </row>
    <row r="156" spans="1:60" x14ac:dyDescent="0.2">
      <c r="Z156" s="28"/>
      <c r="AA156" s="28"/>
      <c r="AB156" s="28"/>
      <c r="AC156" s="28"/>
      <c r="AD156" s="28"/>
      <c r="AE156" s="28"/>
      <c r="AF156" s="28"/>
      <c r="AG156" s="28"/>
      <c r="AH156" s="28"/>
      <c r="AJ156" s="28"/>
      <c r="AK156" s="28"/>
      <c r="AL156" s="28"/>
      <c r="AM156" s="28"/>
      <c r="AN156" s="28"/>
      <c r="AS156" s="28"/>
      <c r="AX156" s="28"/>
      <c r="BC156" s="28"/>
      <c r="BH156" s="28"/>
    </row>
    <row r="157" spans="1:60" x14ac:dyDescent="0.2">
      <c r="Z157" s="28"/>
      <c r="AA157" s="28"/>
      <c r="AB157" s="28"/>
      <c r="AC157" s="28"/>
      <c r="AD157" s="28"/>
      <c r="AE157" s="28"/>
      <c r="AF157" s="28"/>
      <c r="AG157" s="28"/>
      <c r="AH157" s="28"/>
      <c r="AJ157" s="28"/>
      <c r="AK157" s="28"/>
      <c r="AL157" s="28"/>
      <c r="AM157" s="28"/>
      <c r="AN157" s="28"/>
      <c r="AS157" s="28"/>
      <c r="AX157" s="28"/>
      <c r="BC157" s="28"/>
      <c r="BH157" s="28"/>
    </row>
    <row r="158" spans="1:60" x14ac:dyDescent="0.2">
      <c r="Z158" s="28"/>
      <c r="AA158" s="28"/>
      <c r="AB158" s="28"/>
      <c r="AC158" s="28"/>
      <c r="AD158" s="28"/>
      <c r="AE158" s="28"/>
      <c r="AF158" s="28"/>
      <c r="AG158" s="28"/>
      <c r="AH158" s="28"/>
      <c r="AJ158" s="28"/>
      <c r="AK158" s="28"/>
      <c r="AL158" s="28"/>
      <c r="AM158" s="28"/>
      <c r="AN158" s="28"/>
      <c r="AS158" s="28"/>
      <c r="AX158" s="28"/>
      <c r="BC158" s="28"/>
      <c r="BH158" s="28"/>
    </row>
    <row r="159" spans="1:60" x14ac:dyDescent="0.2">
      <c r="Z159" s="28"/>
      <c r="AA159" s="28"/>
      <c r="AB159" s="28"/>
      <c r="AC159" s="28"/>
      <c r="AD159" s="28"/>
      <c r="AE159" s="28"/>
      <c r="AF159" s="28"/>
      <c r="AG159" s="28"/>
      <c r="AH159" s="28"/>
      <c r="AJ159" s="28"/>
      <c r="AK159" s="28"/>
      <c r="AL159" s="28"/>
      <c r="AM159" s="28"/>
      <c r="AN159" s="28"/>
      <c r="AS159" s="28"/>
      <c r="AX159" s="28"/>
      <c r="BC159" s="28"/>
      <c r="BH159" s="28"/>
    </row>
    <row r="160" spans="1:60" x14ac:dyDescent="0.2">
      <c r="Z160" s="28"/>
      <c r="AA160" s="28"/>
      <c r="AB160" s="28"/>
      <c r="AC160" s="28"/>
      <c r="AD160" s="28"/>
      <c r="AE160" s="28"/>
      <c r="AF160" s="28"/>
      <c r="AG160" s="28"/>
      <c r="AH160" s="28"/>
      <c r="AJ160" s="28"/>
      <c r="AK160" s="28"/>
      <c r="AL160" s="28"/>
      <c r="AM160" s="28"/>
      <c r="AN160" s="28"/>
      <c r="AS160" s="28"/>
      <c r="AX160" s="28"/>
      <c r="BC160" s="28"/>
      <c r="BH160" s="28"/>
    </row>
    <row r="161" spans="1:60" x14ac:dyDescent="0.2">
      <c r="Z161" s="28"/>
      <c r="AA161" s="28"/>
      <c r="AB161" s="28"/>
      <c r="AC161" s="28"/>
      <c r="AD161" s="28"/>
      <c r="AE161" s="28"/>
      <c r="AF161" s="28"/>
      <c r="AG161" s="28"/>
      <c r="AH161" s="28"/>
      <c r="AJ161" s="28"/>
      <c r="AK161" s="28"/>
      <c r="AL161" s="28"/>
      <c r="AM161" s="28"/>
      <c r="AN161" s="28"/>
      <c r="AS161" s="28"/>
      <c r="AX161" s="28"/>
      <c r="BC161" s="28"/>
      <c r="BH161" s="28"/>
    </row>
    <row r="162" spans="1:60" x14ac:dyDescent="0.2">
      <c r="A162" s="28"/>
      <c r="B162" s="28"/>
      <c r="E162" s="28"/>
      <c r="F162" s="28"/>
      <c r="G162" s="28"/>
      <c r="H162" s="28"/>
      <c r="I162" s="28"/>
      <c r="J162" s="28"/>
      <c r="K162" s="28"/>
      <c r="L162" s="28"/>
      <c r="O162" s="28"/>
      <c r="P162" s="28"/>
      <c r="Q162" s="28"/>
      <c r="R162" s="28"/>
      <c r="S162" s="28"/>
      <c r="T162" s="28"/>
      <c r="U162" s="28"/>
      <c r="V162" s="28"/>
      <c r="W162" s="28"/>
      <c r="X162" s="28"/>
      <c r="Z162" s="28"/>
      <c r="AA162" s="28"/>
      <c r="AB162" s="28"/>
      <c r="AC162" s="28"/>
      <c r="AD162" s="28"/>
      <c r="AE162" s="28"/>
      <c r="AF162" s="28"/>
      <c r="AG162" s="28"/>
      <c r="AH162" s="28"/>
      <c r="AJ162" s="28"/>
      <c r="AK162" s="28"/>
      <c r="AL162" s="28"/>
      <c r="AM162" s="28"/>
      <c r="AN162" s="28"/>
      <c r="AS162" s="28"/>
      <c r="AX162" s="28"/>
      <c r="BC162" s="28"/>
      <c r="BH162" s="28"/>
    </row>
    <row r="163" spans="1:60" x14ac:dyDescent="0.2">
      <c r="A163" s="28"/>
      <c r="B163" s="28"/>
      <c r="E163" s="28"/>
      <c r="F163" s="28"/>
      <c r="G163" s="28"/>
      <c r="H163" s="28"/>
      <c r="I163" s="28"/>
      <c r="J163" s="28"/>
      <c r="K163" s="28"/>
      <c r="L163" s="28"/>
      <c r="O163" s="28"/>
      <c r="P163" s="28"/>
      <c r="Q163" s="28"/>
      <c r="R163" s="28"/>
      <c r="S163" s="28"/>
      <c r="T163" s="28"/>
      <c r="U163" s="28"/>
      <c r="V163" s="28"/>
      <c r="W163" s="28"/>
      <c r="X163" s="28"/>
      <c r="Z163" s="28"/>
      <c r="AA163" s="28"/>
      <c r="AB163" s="28"/>
      <c r="AC163" s="28"/>
      <c r="AD163" s="28"/>
      <c r="AE163" s="28"/>
      <c r="AF163" s="28"/>
      <c r="AG163" s="28"/>
      <c r="AH163" s="28"/>
      <c r="AJ163" s="28"/>
      <c r="AK163" s="28"/>
      <c r="AL163" s="28"/>
      <c r="AM163" s="28"/>
      <c r="AN163" s="28"/>
      <c r="AS163" s="28"/>
      <c r="AX163" s="28"/>
      <c r="BC163" s="28"/>
      <c r="BH163" s="28"/>
    </row>
    <row r="164" spans="1:60" x14ac:dyDescent="0.2">
      <c r="A164" s="28"/>
      <c r="B164" s="28"/>
      <c r="E164" s="28"/>
      <c r="F164" s="28"/>
      <c r="G164" s="28"/>
      <c r="H164" s="28"/>
      <c r="I164" s="28"/>
      <c r="J164" s="28"/>
      <c r="K164" s="28"/>
      <c r="L164" s="28"/>
      <c r="O164" s="28"/>
      <c r="P164" s="28"/>
      <c r="Q164" s="28"/>
      <c r="R164" s="28"/>
      <c r="S164" s="28"/>
      <c r="T164" s="28"/>
      <c r="U164" s="28"/>
      <c r="V164" s="28"/>
      <c r="W164" s="28"/>
      <c r="X164" s="28"/>
      <c r="Z164" s="28"/>
      <c r="AA164" s="28"/>
      <c r="AB164" s="28"/>
      <c r="AC164" s="28"/>
      <c r="AD164" s="28"/>
      <c r="AE164" s="28"/>
      <c r="AF164" s="28"/>
      <c r="AG164" s="28"/>
      <c r="AH164" s="28"/>
      <c r="AJ164" s="28"/>
      <c r="AK164" s="28"/>
      <c r="AL164" s="28"/>
      <c r="AM164" s="28"/>
      <c r="AN164" s="28"/>
      <c r="AS164" s="28"/>
      <c r="AX164" s="28"/>
      <c r="BC164" s="28"/>
      <c r="BH164" s="28"/>
    </row>
    <row r="165" spans="1:60" x14ac:dyDescent="0.2">
      <c r="A165" s="28"/>
      <c r="B165" s="28"/>
      <c r="E165" s="28"/>
      <c r="F165" s="28"/>
      <c r="G165" s="28"/>
      <c r="H165" s="28"/>
      <c r="I165" s="28"/>
      <c r="J165" s="28"/>
      <c r="K165" s="28"/>
      <c r="L165" s="28"/>
      <c r="O165" s="28"/>
      <c r="P165" s="28"/>
      <c r="Q165" s="28"/>
      <c r="R165" s="28"/>
      <c r="S165" s="28"/>
      <c r="T165" s="28"/>
      <c r="U165" s="28"/>
      <c r="V165" s="28"/>
      <c r="W165" s="28"/>
      <c r="X165" s="28"/>
      <c r="Z165" s="28"/>
      <c r="AA165" s="28"/>
      <c r="AB165" s="28"/>
      <c r="AC165" s="28"/>
      <c r="AD165" s="28"/>
      <c r="AE165" s="28"/>
      <c r="AF165" s="28"/>
      <c r="AG165" s="28"/>
      <c r="AH165" s="28"/>
      <c r="AJ165" s="28"/>
      <c r="AK165" s="28"/>
      <c r="AL165" s="28"/>
      <c r="AM165" s="28"/>
      <c r="AN165" s="28"/>
      <c r="AS165" s="28"/>
      <c r="AX165" s="28"/>
      <c r="BC165" s="28"/>
      <c r="BH165" s="28"/>
    </row>
    <row r="166" spans="1:60" x14ac:dyDescent="0.2">
      <c r="A166" s="28"/>
      <c r="B166" s="28"/>
      <c r="E166" s="28"/>
      <c r="F166" s="28"/>
      <c r="G166" s="28"/>
      <c r="H166" s="28"/>
      <c r="I166" s="28"/>
      <c r="J166" s="28"/>
      <c r="K166" s="28"/>
      <c r="L166" s="28"/>
      <c r="O166" s="28"/>
      <c r="P166" s="28"/>
      <c r="Q166" s="28"/>
      <c r="R166" s="28"/>
      <c r="S166" s="28"/>
      <c r="T166" s="28"/>
      <c r="U166" s="28"/>
      <c r="V166" s="28"/>
      <c r="W166" s="28"/>
      <c r="X166" s="28"/>
      <c r="Z166" s="28"/>
      <c r="AA166" s="28"/>
      <c r="AB166" s="28"/>
      <c r="AC166" s="28"/>
      <c r="AD166" s="28"/>
      <c r="AE166" s="28"/>
      <c r="AF166" s="28"/>
      <c r="AG166" s="28"/>
      <c r="AH166" s="28"/>
      <c r="AJ166" s="28"/>
      <c r="AK166" s="28"/>
      <c r="AL166" s="28"/>
      <c r="AM166" s="28"/>
      <c r="AN166" s="28"/>
      <c r="AS166" s="28"/>
      <c r="AX166" s="28"/>
      <c r="BC166" s="28"/>
      <c r="BH166" s="28"/>
    </row>
    <row r="167" spans="1:60" x14ac:dyDescent="0.2">
      <c r="A167" s="28"/>
      <c r="B167" s="28"/>
      <c r="E167" s="28"/>
      <c r="F167" s="28"/>
      <c r="G167" s="28"/>
      <c r="H167" s="28"/>
      <c r="I167" s="28"/>
      <c r="J167" s="28"/>
      <c r="K167" s="28"/>
      <c r="L167" s="28"/>
      <c r="O167" s="28"/>
      <c r="P167" s="28"/>
      <c r="Q167" s="28"/>
      <c r="R167" s="28"/>
      <c r="S167" s="28"/>
      <c r="T167" s="28"/>
      <c r="U167" s="28"/>
      <c r="V167" s="28"/>
      <c r="W167" s="28"/>
      <c r="X167" s="28"/>
      <c r="Z167" s="28"/>
      <c r="AA167" s="28"/>
      <c r="AB167" s="28"/>
      <c r="AC167" s="28"/>
      <c r="AD167" s="28"/>
      <c r="AE167" s="28"/>
      <c r="AF167" s="28"/>
      <c r="AG167" s="28"/>
      <c r="AH167" s="28"/>
      <c r="AJ167" s="28"/>
      <c r="AK167" s="28"/>
      <c r="AL167" s="28"/>
      <c r="AM167" s="28"/>
      <c r="AN167" s="28"/>
      <c r="AS167" s="28"/>
      <c r="AX167" s="28"/>
      <c r="BC167" s="28"/>
      <c r="BH167" s="28"/>
    </row>
    <row r="168" spans="1:60" x14ac:dyDescent="0.2">
      <c r="A168" s="28"/>
      <c r="B168" s="28"/>
      <c r="E168" s="28"/>
      <c r="F168" s="28"/>
      <c r="G168" s="28"/>
      <c r="H168" s="28"/>
      <c r="I168" s="28"/>
      <c r="J168" s="28"/>
      <c r="K168" s="28"/>
      <c r="L168" s="28"/>
      <c r="O168" s="28"/>
      <c r="P168" s="28"/>
      <c r="Q168" s="28"/>
      <c r="R168" s="28"/>
      <c r="S168" s="28"/>
      <c r="T168" s="28"/>
      <c r="U168" s="28"/>
      <c r="V168" s="28"/>
      <c r="W168" s="28"/>
      <c r="X168" s="28"/>
      <c r="Z168" s="28"/>
      <c r="AA168" s="28"/>
      <c r="AB168" s="28"/>
      <c r="AC168" s="28"/>
      <c r="AD168" s="28"/>
      <c r="AE168" s="28"/>
      <c r="AF168" s="28"/>
      <c r="AG168" s="28"/>
      <c r="AH168" s="28"/>
      <c r="AJ168" s="28"/>
      <c r="AK168" s="28"/>
      <c r="AL168" s="28"/>
      <c r="AM168" s="28"/>
      <c r="AN168" s="28"/>
      <c r="AS168" s="28"/>
      <c r="AX168" s="28"/>
      <c r="BC168" s="28"/>
      <c r="BH168" s="28"/>
    </row>
    <row r="169" spans="1:60" x14ac:dyDescent="0.2">
      <c r="A169" s="28"/>
      <c r="B169" s="28"/>
      <c r="E169" s="28"/>
      <c r="F169" s="28"/>
      <c r="G169" s="28"/>
      <c r="H169" s="28"/>
      <c r="I169" s="28"/>
      <c r="J169" s="28"/>
      <c r="K169" s="28"/>
      <c r="L169" s="28"/>
      <c r="O169" s="28"/>
      <c r="P169" s="28"/>
      <c r="Q169" s="28"/>
      <c r="R169" s="28"/>
      <c r="S169" s="28"/>
      <c r="T169" s="28"/>
      <c r="U169" s="28"/>
      <c r="V169" s="28"/>
      <c r="W169" s="28"/>
      <c r="X169" s="28"/>
      <c r="Z169" s="28"/>
      <c r="AA169" s="28"/>
      <c r="AB169" s="28"/>
      <c r="AC169" s="28"/>
      <c r="AD169" s="28"/>
      <c r="AE169" s="28"/>
      <c r="AF169" s="28"/>
      <c r="AG169" s="28"/>
      <c r="AH169" s="28"/>
      <c r="AJ169" s="28"/>
      <c r="AK169" s="28"/>
      <c r="AL169" s="28"/>
      <c r="AM169" s="28"/>
      <c r="AN169" s="28"/>
      <c r="AS169" s="28"/>
      <c r="AX169" s="28"/>
      <c r="BC169" s="28"/>
      <c r="BH169" s="28"/>
    </row>
    <row r="170" spans="1:60" x14ac:dyDescent="0.2">
      <c r="A170" s="28"/>
      <c r="B170" s="28"/>
      <c r="E170" s="28"/>
      <c r="F170" s="28"/>
      <c r="G170" s="28"/>
      <c r="H170" s="28"/>
      <c r="I170" s="28"/>
      <c r="J170" s="28"/>
      <c r="K170" s="28"/>
      <c r="L170" s="28"/>
      <c r="O170" s="28"/>
      <c r="P170" s="28"/>
      <c r="Q170" s="28"/>
      <c r="R170" s="28"/>
      <c r="S170" s="28"/>
      <c r="T170" s="28"/>
      <c r="U170" s="28"/>
      <c r="V170" s="28"/>
      <c r="W170" s="28"/>
      <c r="X170" s="28"/>
      <c r="Z170" s="28"/>
      <c r="AA170" s="28"/>
      <c r="AB170" s="28"/>
      <c r="AC170" s="28"/>
      <c r="AD170" s="28"/>
      <c r="AE170" s="28"/>
      <c r="AF170" s="28"/>
      <c r="AG170" s="28"/>
      <c r="AH170" s="28"/>
      <c r="AJ170" s="28"/>
      <c r="AK170" s="28"/>
      <c r="AL170" s="28"/>
      <c r="AM170" s="28"/>
      <c r="AN170" s="28"/>
      <c r="AS170" s="28"/>
      <c r="AX170" s="28"/>
      <c r="BC170" s="28"/>
      <c r="BH170" s="28"/>
    </row>
    <row r="171" spans="1:60" x14ac:dyDescent="0.2">
      <c r="A171" s="28"/>
      <c r="B171" s="28"/>
      <c r="E171" s="28"/>
      <c r="F171" s="28"/>
      <c r="G171" s="28"/>
      <c r="H171" s="28"/>
      <c r="I171" s="28"/>
      <c r="J171" s="28"/>
      <c r="K171" s="28"/>
      <c r="L171" s="28"/>
      <c r="O171" s="28"/>
      <c r="P171" s="28"/>
      <c r="Q171" s="28"/>
      <c r="R171" s="28"/>
      <c r="S171" s="28"/>
      <c r="T171" s="28"/>
      <c r="U171" s="28"/>
      <c r="V171" s="28"/>
      <c r="W171" s="28"/>
      <c r="X171" s="28"/>
      <c r="Z171" s="28"/>
      <c r="AA171" s="28"/>
      <c r="AB171" s="28"/>
      <c r="AC171" s="28"/>
      <c r="AD171" s="28"/>
      <c r="AE171" s="28"/>
      <c r="AF171" s="28"/>
      <c r="AG171" s="28"/>
      <c r="AH171" s="28"/>
      <c r="AJ171" s="28"/>
      <c r="AK171" s="28"/>
      <c r="AL171" s="28"/>
      <c r="AM171" s="28"/>
      <c r="AN171" s="28"/>
      <c r="AS171" s="28"/>
      <c r="AX171" s="28"/>
      <c r="BC171" s="28"/>
      <c r="BH171" s="28"/>
    </row>
    <row r="172" spans="1:60" x14ac:dyDescent="0.2">
      <c r="A172" s="28"/>
      <c r="B172" s="28"/>
      <c r="E172" s="28"/>
      <c r="F172" s="28"/>
      <c r="G172" s="28"/>
      <c r="H172" s="28"/>
      <c r="I172" s="28"/>
      <c r="J172" s="28"/>
      <c r="K172" s="28"/>
      <c r="L172" s="28"/>
      <c r="O172" s="28"/>
      <c r="P172" s="28"/>
      <c r="Q172" s="28"/>
      <c r="R172" s="28"/>
      <c r="S172" s="28"/>
      <c r="T172" s="28"/>
      <c r="U172" s="28"/>
      <c r="V172" s="28"/>
      <c r="W172" s="28"/>
      <c r="X172" s="28"/>
      <c r="Z172" s="28"/>
      <c r="AA172" s="28"/>
      <c r="AB172" s="28"/>
      <c r="AC172" s="28"/>
      <c r="AD172" s="28"/>
      <c r="AE172" s="28"/>
      <c r="AF172" s="28"/>
      <c r="AG172" s="28"/>
      <c r="AH172" s="28"/>
      <c r="AJ172" s="28"/>
      <c r="AK172" s="28"/>
      <c r="AL172" s="28"/>
      <c r="AM172" s="28"/>
      <c r="AN172" s="28"/>
      <c r="AS172" s="28"/>
      <c r="AX172" s="28"/>
      <c r="BC172" s="28"/>
      <c r="BH172" s="28"/>
    </row>
    <row r="173" spans="1:60" x14ac:dyDescent="0.2">
      <c r="A173" s="28"/>
      <c r="B173" s="28"/>
      <c r="E173" s="28"/>
      <c r="F173" s="28"/>
      <c r="G173" s="28"/>
      <c r="H173" s="28"/>
      <c r="I173" s="28"/>
      <c r="J173" s="28"/>
      <c r="K173" s="28"/>
      <c r="L173" s="28"/>
      <c r="O173" s="28"/>
      <c r="P173" s="28"/>
      <c r="Q173" s="28"/>
      <c r="R173" s="28"/>
      <c r="S173" s="28"/>
      <c r="T173" s="28"/>
      <c r="U173" s="28"/>
      <c r="V173" s="28"/>
      <c r="W173" s="28"/>
      <c r="X173" s="28"/>
      <c r="Z173" s="28"/>
      <c r="AA173" s="28"/>
      <c r="AB173" s="28"/>
      <c r="AC173" s="28"/>
      <c r="AD173" s="28"/>
      <c r="AE173" s="28"/>
      <c r="AF173" s="28"/>
      <c r="AG173" s="28"/>
      <c r="AH173" s="28"/>
      <c r="AJ173" s="28"/>
      <c r="AK173" s="28"/>
      <c r="AL173" s="28"/>
      <c r="AM173" s="28"/>
      <c r="AN173" s="28"/>
      <c r="AS173" s="28"/>
      <c r="AX173" s="28"/>
      <c r="BC173" s="28"/>
      <c r="BH173" s="28"/>
    </row>
    <row r="174" spans="1:60" x14ac:dyDescent="0.2">
      <c r="A174" s="28"/>
      <c r="B174" s="28"/>
      <c r="E174" s="28"/>
      <c r="F174" s="28"/>
      <c r="G174" s="28"/>
      <c r="H174" s="28"/>
      <c r="I174" s="28"/>
      <c r="J174" s="28"/>
      <c r="K174" s="28"/>
      <c r="L174" s="28"/>
      <c r="O174" s="28"/>
      <c r="P174" s="28"/>
      <c r="Q174" s="28"/>
      <c r="R174" s="28"/>
      <c r="S174" s="28"/>
      <c r="T174" s="28"/>
      <c r="U174" s="28"/>
      <c r="V174" s="28"/>
      <c r="W174" s="28"/>
      <c r="X174" s="28"/>
      <c r="Z174" s="28"/>
      <c r="AA174" s="28"/>
      <c r="AB174" s="28"/>
      <c r="AC174" s="28"/>
      <c r="AD174" s="28"/>
      <c r="AE174" s="28"/>
      <c r="AF174" s="28"/>
      <c r="AG174" s="28"/>
      <c r="AH174" s="28"/>
      <c r="AJ174" s="28"/>
      <c r="AK174" s="28"/>
      <c r="AL174" s="28"/>
      <c r="AM174" s="28"/>
      <c r="AN174" s="28"/>
      <c r="AS174" s="28"/>
      <c r="AX174" s="28"/>
      <c r="BC174" s="28"/>
      <c r="BH174" s="28"/>
    </row>
    <row r="175" spans="1:60" x14ac:dyDescent="0.2">
      <c r="A175" s="28"/>
      <c r="B175" s="28"/>
      <c r="E175" s="28"/>
      <c r="F175" s="28"/>
      <c r="G175" s="28"/>
      <c r="H175" s="28"/>
      <c r="I175" s="28"/>
      <c r="J175" s="28"/>
      <c r="K175" s="28"/>
      <c r="L175" s="28"/>
      <c r="O175" s="28"/>
      <c r="P175" s="28"/>
      <c r="Q175" s="28"/>
      <c r="R175" s="28"/>
      <c r="S175" s="28"/>
      <c r="T175" s="28"/>
      <c r="U175" s="28"/>
      <c r="V175" s="28"/>
      <c r="W175" s="28"/>
      <c r="X175" s="28"/>
      <c r="Z175" s="28"/>
      <c r="AA175" s="28"/>
      <c r="AB175" s="28"/>
      <c r="AC175" s="28"/>
      <c r="AD175" s="28"/>
      <c r="AE175" s="28"/>
      <c r="AF175" s="28"/>
      <c r="AG175" s="28"/>
      <c r="AH175" s="28"/>
      <c r="AJ175" s="28"/>
      <c r="AK175" s="28"/>
      <c r="AL175" s="28"/>
      <c r="AM175" s="28"/>
      <c r="AN175" s="28"/>
      <c r="AS175" s="28"/>
      <c r="AX175" s="28"/>
      <c r="BC175" s="28"/>
      <c r="BH175" s="28"/>
    </row>
    <row r="176" spans="1:60" x14ac:dyDescent="0.2">
      <c r="A176" s="28"/>
      <c r="B176" s="28"/>
      <c r="E176" s="28"/>
      <c r="F176" s="28"/>
      <c r="G176" s="28"/>
      <c r="H176" s="28"/>
      <c r="I176" s="28"/>
      <c r="J176" s="28"/>
      <c r="K176" s="28"/>
      <c r="L176" s="28"/>
      <c r="O176" s="28"/>
      <c r="P176" s="28"/>
      <c r="Q176" s="28"/>
      <c r="R176" s="28"/>
      <c r="S176" s="28"/>
      <c r="T176" s="28"/>
      <c r="U176" s="28"/>
      <c r="V176" s="28"/>
      <c r="W176" s="28"/>
      <c r="X176" s="28"/>
      <c r="Z176" s="28"/>
      <c r="AA176" s="28"/>
      <c r="AB176" s="28"/>
      <c r="AC176" s="28"/>
      <c r="AD176" s="28"/>
      <c r="AE176" s="28"/>
      <c r="AF176" s="28"/>
      <c r="AG176" s="28"/>
      <c r="AH176" s="28"/>
      <c r="AJ176" s="28"/>
      <c r="AK176" s="28"/>
      <c r="AL176" s="28"/>
      <c r="AM176" s="28"/>
      <c r="AN176" s="28"/>
      <c r="AS176" s="28"/>
      <c r="AX176" s="28"/>
      <c r="BC176" s="28"/>
      <c r="BH176" s="28"/>
    </row>
    <row r="177" spans="1:60" x14ac:dyDescent="0.2">
      <c r="A177" s="28"/>
      <c r="B177" s="28"/>
      <c r="E177" s="28"/>
      <c r="F177" s="28"/>
      <c r="G177" s="28"/>
      <c r="H177" s="28"/>
      <c r="I177" s="28"/>
      <c r="J177" s="28"/>
      <c r="K177" s="28"/>
      <c r="L177" s="28"/>
      <c r="O177" s="28"/>
      <c r="P177" s="28"/>
      <c r="Q177" s="28"/>
      <c r="R177" s="28"/>
      <c r="S177" s="28"/>
      <c r="T177" s="28"/>
      <c r="U177" s="28"/>
      <c r="V177" s="28"/>
      <c r="W177" s="28"/>
      <c r="X177" s="28"/>
      <c r="Z177" s="28"/>
      <c r="AA177" s="28"/>
      <c r="AB177" s="28"/>
      <c r="AC177" s="28"/>
      <c r="AD177" s="28"/>
      <c r="AE177" s="28"/>
      <c r="AF177" s="28"/>
      <c r="AG177" s="28"/>
      <c r="AH177" s="28"/>
      <c r="AJ177" s="28"/>
      <c r="AK177" s="28"/>
      <c r="AL177" s="28"/>
      <c r="AM177" s="28"/>
      <c r="AN177" s="28"/>
      <c r="AS177" s="28"/>
      <c r="AX177" s="28"/>
      <c r="BC177" s="28"/>
      <c r="BH177" s="28"/>
    </row>
    <row r="178" spans="1:60" x14ac:dyDescent="0.2">
      <c r="A178" s="28"/>
      <c r="B178" s="28"/>
      <c r="E178" s="28"/>
      <c r="F178" s="28"/>
      <c r="G178" s="28"/>
      <c r="H178" s="28"/>
      <c r="I178" s="28"/>
      <c r="J178" s="28"/>
      <c r="K178" s="28"/>
      <c r="L178" s="28"/>
      <c r="O178" s="28"/>
      <c r="P178" s="28"/>
      <c r="Q178" s="28"/>
      <c r="R178" s="28"/>
      <c r="S178" s="28"/>
      <c r="T178" s="28"/>
      <c r="U178" s="28"/>
      <c r="V178" s="28"/>
      <c r="W178" s="28"/>
      <c r="X178" s="28"/>
      <c r="Z178" s="28"/>
      <c r="AA178" s="28"/>
      <c r="AB178" s="28"/>
      <c r="AC178" s="28"/>
      <c r="AD178" s="28"/>
      <c r="AE178" s="28"/>
      <c r="AF178" s="28"/>
      <c r="AG178" s="28"/>
      <c r="AH178" s="28"/>
      <c r="AJ178" s="28"/>
      <c r="AK178" s="28"/>
      <c r="AL178" s="28"/>
      <c r="AM178" s="28"/>
      <c r="AN178" s="28"/>
      <c r="AS178" s="28"/>
      <c r="AX178" s="28"/>
      <c r="BC178" s="28"/>
      <c r="BH178" s="28"/>
    </row>
    <row r="179" spans="1:60" x14ac:dyDescent="0.2">
      <c r="A179" s="28"/>
      <c r="B179" s="28"/>
      <c r="E179" s="28"/>
      <c r="F179" s="28"/>
      <c r="G179" s="28"/>
      <c r="H179" s="28"/>
      <c r="I179" s="28"/>
      <c r="J179" s="28"/>
      <c r="K179" s="28"/>
      <c r="L179" s="28"/>
      <c r="O179" s="28"/>
      <c r="P179" s="28"/>
      <c r="Q179" s="28"/>
      <c r="R179" s="28"/>
      <c r="S179" s="28"/>
      <c r="T179" s="28"/>
      <c r="U179" s="28"/>
      <c r="V179" s="28"/>
      <c r="W179" s="28"/>
      <c r="X179" s="28"/>
      <c r="Z179" s="28"/>
      <c r="AA179" s="28"/>
      <c r="AB179" s="28"/>
      <c r="AC179" s="28"/>
      <c r="AD179" s="28"/>
      <c r="AE179" s="28"/>
      <c r="AF179" s="28"/>
      <c r="AG179" s="28"/>
      <c r="AH179" s="28"/>
      <c r="AJ179" s="28"/>
      <c r="AK179" s="28"/>
      <c r="AL179" s="28"/>
      <c r="AM179" s="28"/>
      <c r="AN179" s="28"/>
      <c r="AS179" s="28"/>
      <c r="AX179" s="28"/>
      <c r="BC179" s="28"/>
      <c r="BH179" s="28"/>
    </row>
    <row r="180" spans="1:60" x14ac:dyDescent="0.2">
      <c r="A180" s="28"/>
      <c r="B180" s="28"/>
      <c r="E180" s="28"/>
      <c r="F180" s="28"/>
      <c r="G180" s="28"/>
      <c r="H180" s="28"/>
      <c r="I180" s="28"/>
      <c r="J180" s="28"/>
      <c r="K180" s="28"/>
      <c r="L180" s="28"/>
      <c r="O180" s="28"/>
      <c r="P180" s="28"/>
      <c r="Q180" s="28"/>
      <c r="R180" s="28"/>
      <c r="S180" s="28"/>
      <c r="T180" s="28"/>
      <c r="U180" s="28"/>
      <c r="V180" s="28"/>
      <c r="W180" s="28"/>
      <c r="X180" s="28"/>
      <c r="Z180" s="28"/>
      <c r="AA180" s="28"/>
      <c r="AB180" s="28"/>
      <c r="AC180" s="28"/>
      <c r="AD180" s="28"/>
      <c r="AE180" s="28"/>
      <c r="AF180" s="28"/>
      <c r="AG180" s="28"/>
      <c r="AH180" s="28"/>
      <c r="AJ180" s="28"/>
      <c r="AK180" s="28"/>
      <c r="AL180" s="28"/>
      <c r="AM180" s="28"/>
      <c r="AN180" s="28"/>
      <c r="AS180" s="28"/>
      <c r="AX180" s="28"/>
      <c r="BC180" s="28"/>
      <c r="BH180" s="28"/>
    </row>
    <row r="181" spans="1:60" x14ac:dyDescent="0.2">
      <c r="A181" s="28"/>
      <c r="B181" s="28"/>
      <c r="E181" s="28"/>
      <c r="F181" s="28"/>
      <c r="G181" s="28"/>
      <c r="H181" s="28"/>
      <c r="I181" s="28"/>
      <c r="J181" s="28"/>
      <c r="K181" s="28"/>
      <c r="L181" s="28"/>
      <c r="O181" s="28"/>
      <c r="P181" s="28"/>
      <c r="Q181" s="28"/>
      <c r="R181" s="28"/>
      <c r="S181" s="28"/>
      <c r="T181" s="28"/>
      <c r="U181" s="28"/>
      <c r="V181" s="28"/>
      <c r="W181" s="28"/>
      <c r="X181" s="28"/>
      <c r="Z181" s="28"/>
      <c r="AA181" s="28"/>
      <c r="AB181" s="28"/>
      <c r="AC181" s="28"/>
      <c r="AD181" s="28"/>
      <c r="AE181" s="28"/>
      <c r="AF181" s="28"/>
      <c r="AG181" s="28"/>
      <c r="AH181" s="28"/>
      <c r="AJ181" s="28"/>
      <c r="AK181" s="28"/>
      <c r="AL181" s="28"/>
      <c r="AM181" s="28"/>
      <c r="AN181" s="28"/>
      <c r="AS181" s="28"/>
      <c r="AX181" s="28"/>
      <c r="BC181" s="28"/>
      <c r="BH181" s="28"/>
    </row>
    <row r="182" spans="1:60" x14ac:dyDescent="0.2">
      <c r="A182" s="28"/>
      <c r="B182" s="28"/>
      <c r="E182" s="28"/>
      <c r="F182" s="28"/>
      <c r="G182" s="28"/>
      <c r="H182" s="28"/>
      <c r="I182" s="28"/>
      <c r="J182" s="28"/>
      <c r="K182" s="28"/>
      <c r="L182" s="28"/>
      <c r="O182" s="28"/>
      <c r="P182" s="28"/>
      <c r="Q182" s="28"/>
      <c r="R182" s="28"/>
      <c r="S182" s="28"/>
      <c r="T182" s="28"/>
      <c r="U182" s="28"/>
      <c r="V182" s="28"/>
      <c r="W182" s="28"/>
      <c r="X182" s="28"/>
      <c r="Z182" s="28"/>
      <c r="AA182" s="28"/>
      <c r="AB182" s="28"/>
      <c r="AC182" s="28"/>
      <c r="AD182" s="28"/>
      <c r="AE182" s="28"/>
      <c r="AF182" s="28"/>
      <c r="AG182" s="28"/>
      <c r="AH182" s="28"/>
      <c r="AJ182" s="28"/>
      <c r="AK182" s="28"/>
      <c r="AL182" s="28"/>
      <c r="AM182" s="28"/>
      <c r="AN182" s="28"/>
      <c r="AS182" s="28"/>
      <c r="AX182" s="28"/>
      <c r="BC182" s="28"/>
      <c r="BH182" s="28"/>
    </row>
    <row r="183" spans="1:60" x14ac:dyDescent="0.2">
      <c r="A183" s="28"/>
      <c r="B183" s="28"/>
      <c r="E183" s="28"/>
      <c r="F183" s="28"/>
      <c r="G183" s="28"/>
      <c r="H183" s="28"/>
      <c r="I183" s="28"/>
      <c r="J183" s="28"/>
      <c r="K183" s="28"/>
      <c r="L183" s="28"/>
      <c r="O183" s="28"/>
      <c r="P183" s="28"/>
      <c r="Q183" s="28"/>
      <c r="R183" s="28"/>
      <c r="S183" s="28"/>
      <c r="T183" s="28"/>
      <c r="U183" s="28"/>
      <c r="V183" s="28"/>
      <c r="W183" s="28"/>
      <c r="X183" s="28"/>
      <c r="Z183" s="28"/>
      <c r="AA183" s="28"/>
      <c r="AB183" s="28"/>
      <c r="AC183" s="28"/>
      <c r="AD183" s="28"/>
      <c r="AE183" s="28"/>
      <c r="AF183" s="28"/>
      <c r="AG183" s="28"/>
      <c r="AH183" s="28"/>
      <c r="AJ183" s="28"/>
      <c r="AK183" s="28"/>
      <c r="AL183" s="28"/>
      <c r="AM183" s="28"/>
      <c r="AN183" s="28"/>
      <c r="AS183" s="28"/>
      <c r="AX183" s="28"/>
      <c r="BC183" s="28"/>
      <c r="BH183" s="28"/>
    </row>
    <row r="184" spans="1:60" x14ac:dyDescent="0.2">
      <c r="A184" s="28"/>
      <c r="B184" s="28"/>
      <c r="E184" s="28"/>
      <c r="F184" s="28"/>
      <c r="G184" s="28"/>
      <c r="H184" s="28"/>
      <c r="I184" s="28"/>
      <c r="J184" s="28"/>
      <c r="K184" s="28"/>
      <c r="L184" s="28"/>
      <c r="O184" s="28"/>
      <c r="P184" s="28"/>
      <c r="Q184" s="28"/>
      <c r="R184" s="28"/>
      <c r="S184" s="28"/>
      <c r="T184" s="28"/>
      <c r="U184" s="28"/>
      <c r="V184" s="28"/>
      <c r="W184" s="28"/>
      <c r="X184" s="28"/>
      <c r="Z184" s="28"/>
      <c r="AA184" s="28"/>
      <c r="AB184" s="28"/>
      <c r="AC184" s="28"/>
      <c r="AD184" s="28"/>
      <c r="AE184" s="28"/>
      <c r="AF184" s="28"/>
      <c r="AG184" s="28"/>
      <c r="AH184" s="28"/>
      <c r="AJ184" s="28"/>
      <c r="AK184" s="28"/>
      <c r="AL184" s="28"/>
      <c r="AM184" s="28"/>
      <c r="AN184" s="28"/>
      <c r="AS184" s="28"/>
      <c r="AX184" s="28"/>
      <c r="BC184" s="28"/>
      <c r="BH184" s="28"/>
    </row>
    <row r="185" spans="1:60" x14ac:dyDescent="0.2">
      <c r="A185" s="28"/>
      <c r="B185" s="28"/>
      <c r="E185" s="28"/>
      <c r="F185" s="28"/>
      <c r="G185" s="28"/>
      <c r="H185" s="28"/>
      <c r="I185" s="28"/>
      <c r="J185" s="28"/>
      <c r="K185" s="28"/>
      <c r="L185" s="28"/>
      <c r="O185" s="28"/>
      <c r="P185" s="28"/>
      <c r="Q185" s="28"/>
      <c r="R185" s="28"/>
      <c r="S185" s="28"/>
      <c r="T185" s="28"/>
      <c r="U185" s="28"/>
      <c r="V185" s="28"/>
      <c r="W185" s="28"/>
      <c r="X185" s="28"/>
      <c r="Z185" s="28"/>
      <c r="AA185" s="28"/>
      <c r="AB185" s="28"/>
      <c r="AC185" s="28"/>
      <c r="AD185" s="28"/>
      <c r="AE185" s="28"/>
      <c r="AF185" s="28"/>
      <c r="AG185" s="28"/>
      <c r="AH185" s="28"/>
      <c r="AJ185" s="28"/>
      <c r="AK185" s="28"/>
      <c r="AL185" s="28"/>
      <c r="AM185" s="28"/>
      <c r="AN185" s="28"/>
      <c r="AS185" s="28"/>
      <c r="AX185" s="28"/>
      <c r="BC185" s="28"/>
      <c r="BH185" s="28"/>
    </row>
    <row r="186" spans="1:60" x14ac:dyDescent="0.2">
      <c r="A186" s="28"/>
      <c r="B186" s="28"/>
      <c r="E186" s="28"/>
      <c r="F186" s="28"/>
      <c r="G186" s="28"/>
      <c r="H186" s="28"/>
      <c r="I186" s="28"/>
      <c r="J186" s="28"/>
      <c r="K186" s="28"/>
      <c r="L186" s="28"/>
      <c r="O186" s="28"/>
      <c r="P186" s="28"/>
      <c r="Q186" s="28"/>
      <c r="R186" s="28"/>
      <c r="S186" s="28"/>
      <c r="T186" s="28"/>
      <c r="U186" s="28"/>
      <c r="V186" s="28"/>
      <c r="W186" s="28"/>
      <c r="X186" s="28"/>
      <c r="Z186" s="28"/>
      <c r="AA186" s="28"/>
      <c r="AB186" s="28"/>
      <c r="AC186" s="28"/>
      <c r="AD186" s="28"/>
      <c r="AE186" s="28"/>
      <c r="AF186" s="28"/>
      <c r="AG186" s="28"/>
      <c r="AH186" s="28"/>
      <c r="AJ186" s="28"/>
      <c r="AK186" s="28"/>
      <c r="AL186" s="28"/>
      <c r="AM186" s="28"/>
      <c r="AN186" s="28"/>
      <c r="AS186" s="28"/>
      <c r="AX186" s="28"/>
      <c r="BC186" s="28"/>
      <c r="BH186" s="28"/>
    </row>
    <row r="187" spans="1:60" x14ac:dyDescent="0.2">
      <c r="A187" s="28"/>
      <c r="B187" s="28"/>
      <c r="E187" s="28"/>
      <c r="F187" s="28"/>
      <c r="G187" s="28"/>
      <c r="H187" s="28"/>
      <c r="I187" s="28"/>
      <c r="J187" s="28"/>
      <c r="K187" s="28"/>
      <c r="L187" s="28"/>
      <c r="O187" s="28"/>
      <c r="P187" s="28"/>
      <c r="Q187" s="28"/>
      <c r="R187" s="28"/>
      <c r="S187" s="28"/>
      <c r="T187" s="28"/>
      <c r="U187" s="28"/>
      <c r="V187" s="28"/>
      <c r="W187" s="28"/>
      <c r="X187" s="28"/>
      <c r="Z187" s="28"/>
      <c r="AA187" s="28"/>
      <c r="AB187" s="28"/>
      <c r="AC187" s="28"/>
      <c r="AD187" s="28"/>
      <c r="AE187" s="28"/>
      <c r="AF187" s="28"/>
      <c r="AG187" s="28"/>
      <c r="AH187" s="28"/>
      <c r="AJ187" s="28"/>
      <c r="AK187" s="28"/>
      <c r="AL187" s="28"/>
      <c r="AM187" s="28"/>
      <c r="AN187" s="28"/>
      <c r="AS187" s="28"/>
      <c r="AX187" s="28"/>
      <c r="BC187" s="28"/>
      <c r="BH187" s="28"/>
    </row>
    <row r="188" spans="1:60" x14ac:dyDescent="0.2">
      <c r="A188" s="28"/>
      <c r="B188" s="28"/>
      <c r="E188" s="28"/>
      <c r="F188" s="28"/>
      <c r="G188" s="28"/>
      <c r="H188" s="28"/>
      <c r="I188" s="28"/>
      <c r="J188" s="28"/>
      <c r="K188" s="28"/>
      <c r="L188" s="28"/>
      <c r="O188" s="28"/>
      <c r="P188" s="28"/>
      <c r="Q188" s="28"/>
      <c r="R188" s="28"/>
      <c r="S188" s="28"/>
      <c r="T188" s="28"/>
      <c r="U188" s="28"/>
      <c r="V188" s="28"/>
      <c r="W188" s="28"/>
      <c r="X188" s="28"/>
    </row>
    <row r="189" spans="1:60" x14ac:dyDescent="0.2">
      <c r="A189" s="28"/>
      <c r="B189" s="28"/>
      <c r="E189" s="28"/>
      <c r="F189" s="28"/>
      <c r="G189" s="28"/>
      <c r="H189" s="28"/>
      <c r="I189" s="28"/>
      <c r="J189" s="28"/>
      <c r="K189" s="28"/>
      <c r="L189" s="28"/>
      <c r="O189" s="28"/>
      <c r="P189" s="28"/>
      <c r="Q189" s="28"/>
      <c r="R189" s="28"/>
      <c r="S189" s="28"/>
      <c r="T189" s="28"/>
      <c r="U189" s="28"/>
      <c r="V189" s="28"/>
      <c r="W189" s="28"/>
      <c r="X189" s="28"/>
    </row>
    <row r="190" spans="1:60" x14ac:dyDescent="0.2">
      <c r="A190" s="28"/>
      <c r="B190" s="28"/>
      <c r="E190" s="28"/>
      <c r="F190" s="28"/>
      <c r="G190" s="28"/>
      <c r="H190" s="28"/>
      <c r="I190" s="28"/>
      <c r="J190" s="28"/>
      <c r="K190" s="28"/>
      <c r="L190" s="28"/>
      <c r="O190" s="28"/>
      <c r="P190" s="28"/>
      <c r="Q190" s="28"/>
      <c r="R190" s="28"/>
      <c r="S190" s="28"/>
      <c r="T190" s="28"/>
      <c r="U190" s="28"/>
      <c r="V190" s="28"/>
      <c r="W190" s="28"/>
      <c r="X190" s="28"/>
    </row>
    <row r="191" spans="1:60" x14ac:dyDescent="0.2">
      <c r="A191" s="28"/>
      <c r="B191" s="28"/>
      <c r="E191" s="28"/>
      <c r="F191" s="28"/>
      <c r="G191" s="28"/>
      <c r="H191" s="28"/>
      <c r="I191" s="28"/>
      <c r="J191" s="28"/>
      <c r="K191" s="28"/>
      <c r="L191" s="28"/>
      <c r="O191" s="28"/>
      <c r="P191" s="28"/>
      <c r="Q191" s="28"/>
      <c r="R191" s="28"/>
      <c r="S191" s="28"/>
      <c r="T191" s="28"/>
      <c r="U191" s="28"/>
      <c r="V191" s="28"/>
      <c r="W191" s="28"/>
      <c r="X191" s="28"/>
    </row>
    <row r="192" spans="1:60" x14ac:dyDescent="0.2">
      <c r="A192" s="28"/>
      <c r="B192" s="28"/>
      <c r="E192" s="28"/>
      <c r="F192" s="28"/>
      <c r="G192" s="28"/>
      <c r="H192" s="28"/>
      <c r="I192" s="28"/>
      <c r="J192" s="28"/>
      <c r="K192" s="28"/>
      <c r="L192" s="28"/>
      <c r="O192" s="28"/>
      <c r="P192" s="28"/>
      <c r="Q192" s="28"/>
      <c r="R192" s="28"/>
      <c r="S192" s="28"/>
      <c r="T192" s="28"/>
      <c r="U192" s="28"/>
      <c r="V192" s="28"/>
      <c r="W192" s="28"/>
      <c r="X192" s="28"/>
    </row>
    <row r="193" spans="1:60" x14ac:dyDescent="0.2">
      <c r="A193" s="28"/>
      <c r="B193" s="28"/>
      <c r="E193" s="28"/>
      <c r="F193" s="28"/>
      <c r="G193" s="28"/>
      <c r="H193" s="28"/>
      <c r="I193" s="28"/>
      <c r="J193" s="28"/>
      <c r="K193" s="28"/>
      <c r="L193" s="28"/>
      <c r="O193" s="28"/>
      <c r="P193" s="28"/>
      <c r="Q193" s="28"/>
      <c r="R193" s="28"/>
      <c r="S193" s="28"/>
      <c r="T193" s="28"/>
      <c r="U193" s="28"/>
      <c r="V193" s="28"/>
      <c r="W193" s="28"/>
      <c r="X193" s="28"/>
    </row>
    <row r="194" spans="1:60" x14ac:dyDescent="0.2">
      <c r="A194" s="28"/>
      <c r="B194" s="28"/>
      <c r="E194" s="28"/>
      <c r="F194" s="28"/>
      <c r="G194" s="28"/>
      <c r="H194" s="28"/>
      <c r="I194" s="28"/>
      <c r="J194" s="28"/>
      <c r="K194" s="28"/>
      <c r="L194" s="28"/>
      <c r="O194" s="28"/>
      <c r="P194" s="28"/>
      <c r="Q194" s="28"/>
      <c r="R194" s="28"/>
      <c r="S194" s="28"/>
      <c r="T194" s="28"/>
      <c r="U194" s="28"/>
      <c r="V194" s="28"/>
      <c r="W194" s="28"/>
      <c r="X194" s="28"/>
      <c r="Z194" s="28"/>
      <c r="AA194" s="28"/>
      <c r="AB194" s="28"/>
      <c r="AC194" s="28"/>
      <c r="AD194" s="28"/>
      <c r="AE194" s="28"/>
      <c r="AF194" s="28"/>
      <c r="AG194" s="28"/>
      <c r="AH194" s="28"/>
      <c r="AJ194" s="28"/>
      <c r="AK194" s="28"/>
      <c r="AL194" s="28"/>
      <c r="AM194" s="28"/>
      <c r="AN194" s="28"/>
      <c r="AS194" s="28"/>
      <c r="AX194" s="28"/>
      <c r="BC194" s="28"/>
      <c r="BH194" s="28"/>
    </row>
    <row r="195" spans="1:60" x14ac:dyDescent="0.2">
      <c r="A195" s="28"/>
      <c r="B195" s="28"/>
      <c r="E195" s="28"/>
      <c r="F195" s="28"/>
      <c r="G195" s="28"/>
      <c r="H195" s="28"/>
      <c r="I195" s="28"/>
      <c r="J195" s="28"/>
      <c r="K195" s="28"/>
      <c r="L195" s="28"/>
      <c r="O195" s="28"/>
      <c r="P195" s="28"/>
      <c r="Q195" s="28"/>
      <c r="R195" s="28"/>
      <c r="S195" s="28"/>
      <c r="T195" s="28"/>
      <c r="U195" s="28"/>
      <c r="V195" s="28"/>
      <c r="W195" s="28"/>
      <c r="X195" s="28"/>
      <c r="Z195" s="28"/>
      <c r="AA195" s="28"/>
      <c r="AB195" s="28"/>
      <c r="AC195" s="28"/>
      <c r="AD195" s="28"/>
      <c r="AE195" s="28"/>
      <c r="AF195" s="28"/>
      <c r="AG195" s="28"/>
      <c r="AH195" s="28"/>
      <c r="AJ195" s="28"/>
      <c r="AK195" s="28"/>
      <c r="AL195" s="28"/>
      <c r="AM195" s="28"/>
      <c r="AN195" s="28"/>
      <c r="AS195" s="28"/>
      <c r="AX195" s="28"/>
      <c r="BC195" s="28"/>
      <c r="BH195" s="28"/>
    </row>
    <row r="196" spans="1:60" x14ac:dyDescent="0.2">
      <c r="A196" s="28"/>
      <c r="B196" s="28"/>
      <c r="E196" s="28"/>
      <c r="F196" s="28"/>
      <c r="G196" s="28"/>
      <c r="H196" s="28"/>
      <c r="I196" s="28"/>
      <c r="J196" s="28"/>
      <c r="K196" s="28"/>
      <c r="L196" s="28"/>
      <c r="O196" s="28"/>
      <c r="P196" s="28"/>
      <c r="Q196" s="28"/>
      <c r="R196" s="28"/>
      <c r="S196" s="28"/>
      <c r="T196" s="28"/>
      <c r="U196" s="28"/>
      <c r="V196" s="28"/>
      <c r="W196" s="28"/>
      <c r="X196" s="28"/>
      <c r="Z196" s="28"/>
      <c r="AA196" s="28"/>
      <c r="AB196" s="28"/>
      <c r="AC196" s="28"/>
      <c r="AD196" s="28"/>
      <c r="AE196" s="28"/>
      <c r="AF196" s="28"/>
      <c r="AG196" s="28"/>
      <c r="AH196" s="28"/>
      <c r="AJ196" s="28"/>
      <c r="AK196" s="28"/>
      <c r="AL196" s="28"/>
      <c r="AM196" s="28"/>
      <c r="AN196" s="28"/>
      <c r="AS196" s="28"/>
      <c r="AX196" s="28"/>
      <c r="BC196" s="28"/>
      <c r="BH196" s="28"/>
    </row>
    <row r="197" spans="1:60" x14ac:dyDescent="0.2">
      <c r="A197" s="28"/>
      <c r="B197" s="28"/>
      <c r="E197" s="28"/>
      <c r="F197" s="28"/>
      <c r="G197" s="28"/>
      <c r="H197" s="28"/>
      <c r="I197" s="28"/>
      <c r="J197" s="28"/>
      <c r="K197" s="28"/>
      <c r="L197" s="28"/>
      <c r="O197" s="28"/>
      <c r="P197" s="28"/>
      <c r="Q197" s="28"/>
      <c r="R197" s="28"/>
      <c r="S197" s="28"/>
      <c r="T197" s="28"/>
      <c r="U197" s="28"/>
      <c r="V197" s="28"/>
      <c r="W197" s="28"/>
      <c r="X197" s="28"/>
      <c r="Z197" s="28"/>
      <c r="AA197" s="28"/>
      <c r="AB197" s="28"/>
      <c r="AC197" s="28"/>
      <c r="AD197" s="28"/>
      <c r="AE197" s="28"/>
      <c r="AF197" s="28"/>
      <c r="AG197" s="28"/>
      <c r="AH197" s="28"/>
      <c r="AJ197" s="28"/>
      <c r="AK197" s="28"/>
      <c r="AL197" s="28"/>
      <c r="AM197" s="28"/>
      <c r="AN197" s="28"/>
      <c r="AS197" s="28"/>
      <c r="AX197" s="28"/>
      <c r="BC197" s="28"/>
      <c r="BH197" s="28"/>
    </row>
    <row r="198" spans="1:60" x14ac:dyDescent="0.2">
      <c r="A198" s="28"/>
      <c r="B198" s="28"/>
      <c r="E198" s="28"/>
      <c r="F198" s="28"/>
      <c r="G198" s="28"/>
      <c r="H198" s="28"/>
      <c r="I198" s="28"/>
      <c r="J198" s="28"/>
      <c r="K198" s="28"/>
      <c r="L198" s="28"/>
      <c r="O198" s="28"/>
      <c r="P198" s="28"/>
      <c r="Q198" s="28"/>
      <c r="R198" s="28"/>
      <c r="S198" s="28"/>
      <c r="T198" s="28"/>
      <c r="U198" s="28"/>
      <c r="V198" s="28"/>
      <c r="W198" s="28"/>
      <c r="X198" s="28"/>
      <c r="Z198" s="28"/>
      <c r="AA198" s="28"/>
      <c r="AB198" s="28"/>
      <c r="AC198" s="28"/>
      <c r="AD198" s="28"/>
      <c r="AE198" s="28"/>
      <c r="AF198" s="28"/>
      <c r="AG198" s="28"/>
      <c r="AH198" s="28"/>
      <c r="AJ198" s="28"/>
      <c r="AK198" s="28"/>
      <c r="AL198" s="28"/>
      <c r="AM198" s="28"/>
      <c r="AN198" s="28"/>
      <c r="AS198" s="28"/>
      <c r="AX198" s="28"/>
      <c r="BC198" s="28"/>
      <c r="BH198" s="28"/>
    </row>
    <row r="199" spans="1:60" x14ac:dyDescent="0.2">
      <c r="A199" s="28"/>
      <c r="B199" s="28"/>
      <c r="E199" s="28"/>
      <c r="F199" s="28"/>
      <c r="G199" s="28"/>
      <c r="H199" s="28"/>
      <c r="I199" s="28"/>
      <c r="J199" s="28"/>
      <c r="K199" s="28"/>
      <c r="L199" s="28"/>
      <c r="O199" s="28"/>
      <c r="P199" s="28"/>
      <c r="Q199" s="28"/>
      <c r="R199" s="28"/>
      <c r="S199" s="28"/>
      <c r="T199" s="28"/>
      <c r="U199" s="28"/>
      <c r="V199" s="28"/>
      <c r="W199" s="28"/>
      <c r="X199" s="28"/>
      <c r="Z199" s="28"/>
      <c r="AA199" s="28"/>
      <c r="AB199" s="28"/>
      <c r="AC199" s="28"/>
      <c r="AD199" s="28"/>
      <c r="AE199" s="28"/>
      <c r="AF199" s="28"/>
      <c r="AG199" s="28"/>
      <c r="AH199" s="28"/>
      <c r="AJ199" s="28"/>
      <c r="AK199" s="28"/>
      <c r="AL199" s="28"/>
      <c r="AM199" s="28"/>
      <c r="AN199" s="28"/>
      <c r="AS199" s="28"/>
      <c r="AX199" s="28"/>
      <c r="BC199" s="28"/>
      <c r="BH199" s="28"/>
    </row>
    <row r="200" spans="1:60" x14ac:dyDescent="0.2">
      <c r="A200" s="28"/>
      <c r="B200" s="28"/>
      <c r="E200" s="28"/>
      <c r="F200" s="28"/>
      <c r="G200" s="28"/>
      <c r="H200" s="28"/>
      <c r="I200" s="28"/>
      <c r="J200" s="28"/>
      <c r="K200" s="28"/>
      <c r="L200" s="28"/>
      <c r="O200" s="28"/>
      <c r="P200" s="28"/>
      <c r="Q200" s="28"/>
      <c r="R200" s="28"/>
      <c r="S200" s="28"/>
      <c r="T200" s="28"/>
      <c r="U200" s="28"/>
      <c r="V200" s="28"/>
      <c r="W200" s="28"/>
      <c r="X200" s="28"/>
      <c r="Z200" s="28"/>
      <c r="AA200" s="28"/>
      <c r="AB200" s="28"/>
      <c r="AC200" s="28"/>
      <c r="AD200" s="28"/>
      <c r="AE200" s="28"/>
      <c r="AF200" s="28"/>
      <c r="AG200" s="28"/>
      <c r="AH200" s="28"/>
      <c r="AJ200" s="28"/>
      <c r="AK200" s="28"/>
      <c r="AL200" s="28"/>
      <c r="AM200" s="28"/>
      <c r="AN200" s="28"/>
      <c r="AS200" s="28"/>
      <c r="AX200" s="28"/>
      <c r="BC200" s="28"/>
      <c r="BH200" s="28"/>
    </row>
    <row r="201" spans="1:60" x14ac:dyDescent="0.2">
      <c r="A201" s="28"/>
      <c r="B201" s="28"/>
      <c r="E201" s="28"/>
      <c r="F201" s="28"/>
      <c r="G201" s="28"/>
      <c r="H201" s="28"/>
      <c r="I201" s="28"/>
      <c r="J201" s="28"/>
      <c r="K201" s="28"/>
      <c r="L201" s="28"/>
      <c r="O201" s="28"/>
      <c r="P201" s="28"/>
      <c r="Q201" s="28"/>
      <c r="R201" s="28"/>
      <c r="S201" s="28"/>
      <c r="T201" s="28"/>
      <c r="U201" s="28"/>
      <c r="V201" s="28"/>
      <c r="W201" s="28"/>
      <c r="X201" s="28"/>
      <c r="Z201" s="28"/>
      <c r="AA201" s="28"/>
      <c r="AB201" s="28"/>
      <c r="AC201" s="28"/>
      <c r="AD201" s="28"/>
      <c r="AE201" s="28"/>
      <c r="AF201" s="28"/>
      <c r="AG201" s="28"/>
      <c r="AH201" s="28"/>
      <c r="AJ201" s="28"/>
      <c r="AK201" s="28"/>
      <c r="AL201" s="28"/>
      <c r="AM201" s="28"/>
      <c r="AN201" s="28"/>
      <c r="AS201" s="28"/>
      <c r="AX201" s="28"/>
      <c r="BC201" s="28"/>
      <c r="BH201" s="28"/>
    </row>
    <row r="202" spans="1:60" x14ac:dyDescent="0.2">
      <c r="A202" s="28"/>
      <c r="B202" s="28"/>
      <c r="E202" s="28"/>
      <c r="F202" s="28"/>
      <c r="G202" s="28"/>
      <c r="H202" s="28"/>
      <c r="I202" s="28"/>
      <c r="J202" s="28"/>
      <c r="K202" s="28"/>
      <c r="L202" s="28"/>
      <c r="O202" s="28"/>
      <c r="P202" s="28"/>
      <c r="Q202" s="28"/>
      <c r="R202" s="28"/>
      <c r="S202" s="28"/>
      <c r="T202" s="28"/>
      <c r="U202" s="28"/>
      <c r="V202" s="28"/>
      <c r="W202" s="28"/>
      <c r="X202" s="28"/>
      <c r="Z202" s="28"/>
      <c r="AA202" s="28"/>
      <c r="AB202" s="28"/>
      <c r="AC202" s="28"/>
      <c r="AD202" s="28"/>
      <c r="AE202" s="28"/>
      <c r="AF202" s="28"/>
      <c r="AG202" s="28"/>
      <c r="AH202" s="28"/>
      <c r="AJ202" s="28"/>
      <c r="AK202" s="28"/>
      <c r="AL202" s="28"/>
      <c r="AM202" s="28"/>
      <c r="AN202" s="28"/>
      <c r="AS202" s="28"/>
      <c r="AX202" s="28"/>
      <c r="BC202" s="28"/>
      <c r="BH202" s="28"/>
    </row>
    <row r="203" spans="1:60" x14ac:dyDescent="0.2">
      <c r="A203" s="28"/>
      <c r="B203" s="28"/>
      <c r="E203" s="28"/>
      <c r="F203" s="28"/>
      <c r="G203" s="28"/>
      <c r="H203" s="28"/>
      <c r="I203" s="28"/>
      <c r="J203" s="28"/>
      <c r="K203" s="28"/>
      <c r="L203" s="28"/>
      <c r="O203" s="28"/>
      <c r="P203" s="28"/>
      <c r="Q203" s="28"/>
      <c r="R203" s="28"/>
      <c r="S203" s="28"/>
      <c r="T203" s="28"/>
      <c r="U203" s="28"/>
      <c r="V203" s="28"/>
      <c r="W203" s="28"/>
      <c r="X203" s="28"/>
      <c r="Z203" s="28"/>
      <c r="AA203" s="28"/>
      <c r="AB203" s="28"/>
      <c r="AC203" s="28"/>
      <c r="AD203" s="28"/>
      <c r="AE203" s="28"/>
      <c r="AF203" s="28"/>
      <c r="AG203" s="28"/>
      <c r="AH203" s="28"/>
      <c r="AJ203" s="28"/>
      <c r="AK203" s="28"/>
      <c r="AL203" s="28"/>
      <c r="AM203" s="28"/>
      <c r="AN203" s="28"/>
      <c r="AS203" s="28"/>
      <c r="AX203" s="28"/>
      <c r="BC203" s="28"/>
      <c r="BH203" s="28"/>
    </row>
    <row r="204" spans="1:60" x14ac:dyDescent="0.2">
      <c r="A204" s="28"/>
      <c r="B204" s="28"/>
      <c r="E204" s="28"/>
      <c r="F204" s="28"/>
      <c r="G204" s="28"/>
      <c r="H204" s="28"/>
      <c r="I204" s="28"/>
      <c r="J204" s="28"/>
      <c r="K204" s="28"/>
      <c r="L204" s="28"/>
      <c r="O204" s="28"/>
      <c r="P204" s="28"/>
      <c r="Q204" s="28"/>
      <c r="R204" s="28"/>
      <c r="S204" s="28"/>
      <c r="T204" s="28"/>
      <c r="U204" s="28"/>
      <c r="V204" s="28"/>
      <c r="W204" s="28"/>
      <c r="X204" s="28"/>
      <c r="Z204" s="28"/>
      <c r="AA204" s="28"/>
      <c r="AB204" s="28"/>
      <c r="AC204" s="28"/>
      <c r="AD204" s="28"/>
      <c r="AE204" s="28"/>
      <c r="AF204" s="28"/>
      <c r="AG204" s="28"/>
      <c r="AH204" s="28"/>
      <c r="AJ204" s="28"/>
      <c r="AK204" s="28"/>
      <c r="AL204" s="28"/>
      <c r="AM204" s="28"/>
      <c r="AN204" s="28"/>
      <c r="AS204" s="28"/>
      <c r="AX204" s="28"/>
      <c r="BC204" s="28"/>
      <c r="BH204" s="28"/>
    </row>
    <row r="205" spans="1:60" x14ac:dyDescent="0.2">
      <c r="A205" s="28"/>
      <c r="B205" s="28"/>
      <c r="E205" s="28"/>
      <c r="F205" s="28"/>
      <c r="G205" s="28"/>
      <c r="H205" s="28"/>
      <c r="I205" s="28"/>
      <c r="J205" s="28"/>
      <c r="K205" s="28"/>
      <c r="L205" s="28"/>
      <c r="O205" s="28"/>
      <c r="P205" s="28"/>
      <c r="Q205" s="28"/>
      <c r="R205" s="28"/>
      <c r="S205" s="28"/>
      <c r="T205" s="28"/>
      <c r="U205" s="28"/>
      <c r="V205" s="28"/>
      <c r="W205" s="28"/>
      <c r="X205" s="28"/>
      <c r="Z205" s="28"/>
      <c r="AA205" s="28"/>
      <c r="AB205" s="28"/>
      <c r="AC205" s="28"/>
      <c r="AD205" s="28"/>
      <c r="AE205" s="28"/>
      <c r="AF205" s="28"/>
      <c r="AG205" s="28"/>
      <c r="AH205" s="28"/>
      <c r="AJ205" s="28"/>
      <c r="AK205" s="28"/>
      <c r="AL205" s="28"/>
      <c r="AM205" s="28"/>
      <c r="AN205" s="28"/>
      <c r="AS205" s="28"/>
      <c r="AX205" s="28"/>
      <c r="BC205" s="28"/>
      <c r="BH205" s="28"/>
    </row>
    <row r="206" spans="1:60" x14ac:dyDescent="0.2">
      <c r="A206" s="28"/>
      <c r="B206" s="28"/>
      <c r="E206" s="28"/>
      <c r="F206" s="28"/>
      <c r="G206" s="28"/>
      <c r="H206" s="28"/>
      <c r="I206" s="28"/>
      <c r="J206" s="28"/>
      <c r="K206" s="28"/>
      <c r="L206" s="28"/>
      <c r="O206" s="28"/>
      <c r="P206" s="28"/>
      <c r="Q206" s="28"/>
      <c r="R206" s="28"/>
      <c r="S206" s="28"/>
      <c r="T206" s="28"/>
      <c r="U206" s="28"/>
      <c r="V206" s="28"/>
      <c r="W206" s="28"/>
      <c r="X206" s="28"/>
      <c r="Z206" s="28"/>
      <c r="AA206" s="28"/>
      <c r="AB206" s="28"/>
      <c r="AC206" s="28"/>
      <c r="AD206" s="28"/>
      <c r="AE206" s="28"/>
      <c r="AF206" s="28"/>
      <c r="AG206" s="28"/>
      <c r="AH206" s="28"/>
      <c r="AJ206" s="28"/>
      <c r="AK206" s="28"/>
      <c r="AL206" s="28"/>
      <c r="AM206" s="28"/>
      <c r="AN206" s="28"/>
      <c r="AS206" s="28"/>
      <c r="AX206" s="28"/>
      <c r="BC206" s="28"/>
      <c r="BH206" s="28"/>
    </row>
    <row r="207" spans="1:60" x14ac:dyDescent="0.2">
      <c r="A207" s="28"/>
      <c r="B207" s="28"/>
      <c r="E207" s="28"/>
      <c r="F207" s="28"/>
      <c r="G207" s="28"/>
      <c r="H207" s="28"/>
      <c r="I207" s="28"/>
      <c r="J207" s="28"/>
      <c r="K207" s="28"/>
      <c r="L207" s="28"/>
      <c r="O207" s="28"/>
      <c r="P207" s="28"/>
      <c r="Q207" s="28"/>
      <c r="R207" s="28"/>
      <c r="S207" s="28"/>
      <c r="T207" s="28"/>
      <c r="U207" s="28"/>
      <c r="V207" s="28"/>
      <c r="W207" s="28"/>
      <c r="X207" s="28"/>
      <c r="Z207" s="28"/>
      <c r="AA207" s="28"/>
      <c r="AB207" s="28"/>
      <c r="AC207" s="28"/>
      <c r="AD207" s="28"/>
      <c r="AE207" s="28"/>
      <c r="AF207" s="28"/>
      <c r="AG207" s="28"/>
      <c r="AH207" s="28"/>
      <c r="AJ207" s="28"/>
      <c r="AK207" s="28"/>
      <c r="AL207" s="28"/>
      <c r="AM207" s="28"/>
      <c r="AN207" s="28"/>
      <c r="AS207" s="28"/>
      <c r="AX207" s="28"/>
      <c r="BC207" s="28"/>
      <c r="BH207" s="28"/>
    </row>
    <row r="208" spans="1:60" x14ac:dyDescent="0.2">
      <c r="A208" s="28"/>
      <c r="B208" s="28"/>
      <c r="E208" s="28"/>
      <c r="F208" s="28"/>
      <c r="G208" s="28"/>
      <c r="H208" s="28"/>
      <c r="I208" s="28"/>
      <c r="J208" s="28"/>
      <c r="K208" s="28"/>
      <c r="L208" s="28"/>
      <c r="O208" s="28"/>
      <c r="P208" s="28"/>
      <c r="Q208" s="28"/>
      <c r="R208" s="28"/>
      <c r="S208" s="28"/>
      <c r="T208" s="28"/>
      <c r="U208" s="28"/>
      <c r="V208" s="28"/>
      <c r="W208" s="28"/>
      <c r="X208" s="28"/>
      <c r="Z208" s="28"/>
      <c r="AA208" s="28"/>
      <c r="AB208" s="28"/>
      <c r="AC208" s="28"/>
      <c r="AD208" s="28"/>
      <c r="AE208" s="28"/>
      <c r="AF208" s="28"/>
      <c r="AG208" s="28"/>
      <c r="AH208" s="28"/>
      <c r="AJ208" s="28"/>
      <c r="AK208" s="28"/>
      <c r="AL208" s="28"/>
      <c r="AM208" s="28"/>
      <c r="AN208" s="28"/>
      <c r="AS208" s="28"/>
      <c r="AX208" s="28"/>
      <c r="BC208" s="28"/>
      <c r="BH208" s="28"/>
    </row>
    <row r="209" spans="1:60" x14ac:dyDescent="0.2">
      <c r="A209" s="28"/>
      <c r="B209" s="28"/>
      <c r="E209" s="28"/>
      <c r="F209" s="28"/>
      <c r="G209" s="28"/>
      <c r="H209" s="28"/>
      <c r="I209" s="28"/>
      <c r="J209" s="28"/>
      <c r="K209" s="28"/>
      <c r="L209" s="28"/>
      <c r="O209" s="28"/>
      <c r="P209" s="28"/>
      <c r="Q209" s="28"/>
      <c r="R209" s="28"/>
      <c r="S209" s="28"/>
      <c r="T209" s="28"/>
      <c r="U209" s="28"/>
      <c r="V209" s="28"/>
      <c r="W209" s="28"/>
      <c r="X209" s="28"/>
      <c r="Z209" s="28"/>
      <c r="AA209" s="28"/>
      <c r="AB209" s="28"/>
      <c r="AC209" s="28"/>
      <c r="AD209" s="28"/>
      <c r="AE209" s="28"/>
      <c r="AF209" s="28"/>
      <c r="AG209" s="28"/>
      <c r="AH209" s="28"/>
      <c r="AJ209" s="28"/>
      <c r="AK209" s="28"/>
      <c r="AL209" s="28"/>
      <c r="AM209" s="28"/>
      <c r="AN209" s="28"/>
      <c r="AS209" s="28"/>
      <c r="AX209" s="28"/>
      <c r="BC209" s="28"/>
      <c r="BH209" s="28"/>
    </row>
    <row r="210" spans="1:60" x14ac:dyDescent="0.2">
      <c r="A210" s="28"/>
      <c r="B210" s="28"/>
      <c r="E210" s="28"/>
      <c r="F210" s="28"/>
      <c r="G210" s="28"/>
      <c r="H210" s="28"/>
      <c r="I210" s="28"/>
      <c r="J210" s="28"/>
      <c r="K210" s="28"/>
      <c r="L210" s="28"/>
      <c r="O210" s="28"/>
      <c r="P210" s="28"/>
      <c r="Q210" s="28"/>
      <c r="R210" s="28"/>
      <c r="S210" s="28"/>
      <c r="T210" s="28"/>
      <c r="U210" s="28"/>
      <c r="V210" s="28"/>
      <c r="W210" s="28"/>
      <c r="X210" s="28"/>
      <c r="Z210" s="28"/>
      <c r="AA210" s="28"/>
      <c r="AB210" s="28"/>
      <c r="AC210" s="28"/>
      <c r="AD210" s="28"/>
      <c r="AE210" s="28"/>
      <c r="AF210" s="28"/>
      <c r="AG210" s="28"/>
      <c r="AH210" s="28"/>
      <c r="AJ210" s="28"/>
      <c r="AK210" s="28"/>
      <c r="AL210" s="28"/>
      <c r="AM210" s="28"/>
      <c r="AN210" s="28"/>
      <c r="AS210" s="28"/>
      <c r="AX210" s="28"/>
      <c r="BC210" s="28"/>
      <c r="BH210" s="28"/>
    </row>
    <row r="211" spans="1:60" x14ac:dyDescent="0.2">
      <c r="A211" s="28"/>
      <c r="B211" s="28"/>
      <c r="E211" s="28"/>
      <c r="F211" s="28"/>
      <c r="G211" s="28"/>
      <c r="H211" s="28"/>
      <c r="I211" s="28"/>
      <c r="J211" s="28"/>
      <c r="K211" s="28"/>
      <c r="L211" s="28"/>
      <c r="O211" s="28"/>
      <c r="P211" s="28"/>
      <c r="Q211" s="28"/>
      <c r="R211" s="28"/>
      <c r="S211" s="28"/>
      <c r="T211" s="28"/>
      <c r="U211" s="28"/>
      <c r="V211" s="28"/>
      <c r="W211" s="28"/>
      <c r="X211" s="28"/>
    </row>
    <row r="212" spans="1:60" x14ac:dyDescent="0.2">
      <c r="A212" s="28"/>
      <c r="B212" s="28"/>
      <c r="E212" s="28"/>
      <c r="F212" s="28"/>
      <c r="G212" s="28"/>
      <c r="H212" s="28"/>
      <c r="I212" s="28"/>
      <c r="J212" s="28"/>
      <c r="K212" s="28"/>
      <c r="L212" s="28"/>
      <c r="O212" s="28"/>
      <c r="P212" s="28"/>
      <c r="Q212" s="28"/>
      <c r="R212" s="28"/>
      <c r="S212" s="28"/>
      <c r="T212" s="28"/>
      <c r="U212" s="28"/>
      <c r="V212" s="28"/>
      <c r="W212" s="28"/>
      <c r="X212" s="28"/>
    </row>
    <row r="213" spans="1:60" x14ac:dyDescent="0.2">
      <c r="A213" s="28"/>
      <c r="B213" s="28"/>
      <c r="E213" s="28"/>
      <c r="F213" s="28"/>
      <c r="G213" s="28"/>
      <c r="H213" s="28"/>
      <c r="I213" s="28"/>
      <c r="J213" s="28"/>
      <c r="K213" s="28"/>
      <c r="L213" s="28"/>
      <c r="O213" s="28"/>
      <c r="P213" s="28"/>
      <c r="Q213" s="28"/>
      <c r="R213" s="28"/>
      <c r="S213" s="28"/>
      <c r="T213" s="28"/>
      <c r="U213" s="28"/>
      <c r="V213" s="28"/>
      <c r="W213" s="28"/>
      <c r="X213" s="28"/>
    </row>
    <row r="214" spans="1:60" x14ac:dyDescent="0.2">
      <c r="A214" s="28"/>
      <c r="B214" s="28"/>
      <c r="E214" s="28"/>
      <c r="F214" s="28"/>
      <c r="G214" s="28"/>
      <c r="H214" s="28"/>
      <c r="I214" s="28"/>
      <c r="J214" s="28"/>
      <c r="K214" s="28"/>
      <c r="L214" s="28"/>
      <c r="O214" s="28"/>
      <c r="P214" s="28"/>
      <c r="Q214" s="28"/>
      <c r="R214" s="28"/>
      <c r="S214" s="28"/>
      <c r="T214" s="28"/>
      <c r="U214" s="28"/>
      <c r="V214" s="28"/>
      <c r="W214" s="28"/>
      <c r="X214" s="28"/>
    </row>
    <row r="215" spans="1:60" x14ac:dyDescent="0.2">
      <c r="A215" s="28"/>
      <c r="B215" s="28"/>
      <c r="E215" s="28"/>
      <c r="F215" s="28"/>
      <c r="G215" s="28"/>
      <c r="H215" s="28"/>
      <c r="I215" s="28"/>
      <c r="J215" s="28"/>
      <c r="K215" s="28"/>
      <c r="L215" s="28"/>
      <c r="O215" s="28"/>
      <c r="P215" s="28"/>
      <c r="Q215" s="28"/>
      <c r="R215" s="28"/>
      <c r="S215" s="28"/>
      <c r="T215" s="28"/>
      <c r="U215" s="28"/>
      <c r="V215" s="28"/>
      <c r="W215" s="28"/>
      <c r="X215" s="28"/>
    </row>
    <row r="216" spans="1:60" x14ac:dyDescent="0.2">
      <c r="A216" s="28"/>
      <c r="B216" s="28"/>
      <c r="E216" s="28"/>
      <c r="F216" s="28"/>
      <c r="G216" s="28"/>
      <c r="H216" s="28"/>
      <c r="I216" s="28"/>
      <c r="J216" s="28"/>
      <c r="K216" s="28"/>
      <c r="L216" s="28"/>
      <c r="O216" s="28"/>
      <c r="P216" s="28"/>
      <c r="Q216" s="28"/>
      <c r="R216" s="28"/>
      <c r="S216" s="28"/>
      <c r="T216" s="28"/>
      <c r="U216" s="28"/>
      <c r="V216" s="28"/>
      <c r="W216" s="28"/>
      <c r="X216" s="28"/>
    </row>
    <row r="217" spans="1:60" x14ac:dyDescent="0.2">
      <c r="A217" s="28"/>
      <c r="B217" s="28"/>
      <c r="E217" s="28"/>
      <c r="F217" s="28"/>
      <c r="G217" s="28"/>
      <c r="H217" s="28"/>
      <c r="I217" s="28"/>
      <c r="J217" s="28"/>
      <c r="K217" s="28"/>
      <c r="L217" s="28"/>
      <c r="O217" s="28"/>
      <c r="P217" s="28"/>
      <c r="Q217" s="28"/>
      <c r="R217" s="28"/>
      <c r="S217" s="28"/>
      <c r="T217" s="28"/>
      <c r="U217" s="28"/>
      <c r="V217" s="28"/>
      <c r="W217" s="28"/>
      <c r="X217" s="28"/>
    </row>
    <row r="218" spans="1:60" x14ac:dyDescent="0.2">
      <c r="A218" s="28"/>
      <c r="B218" s="28"/>
      <c r="E218" s="28"/>
      <c r="F218" s="28"/>
      <c r="G218" s="28"/>
      <c r="H218" s="28"/>
      <c r="I218" s="28"/>
      <c r="J218" s="28"/>
      <c r="K218" s="28"/>
      <c r="L218" s="28"/>
      <c r="O218" s="28"/>
      <c r="P218" s="28"/>
      <c r="Q218" s="28"/>
      <c r="R218" s="28"/>
      <c r="S218" s="28"/>
      <c r="T218" s="28"/>
      <c r="U218" s="28"/>
      <c r="V218" s="28"/>
      <c r="W218" s="28"/>
      <c r="X218" s="28"/>
    </row>
    <row r="219" spans="1:60" x14ac:dyDescent="0.2">
      <c r="A219" s="28"/>
      <c r="B219" s="28"/>
      <c r="E219" s="28"/>
      <c r="F219" s="28"/>
      <c r="G219" s="28"/>
      <c r="H219" s="28"/>
      <c r="I219" s="28"/>
      <c r="J219" s="28"/>
      <c r="K219" s="28"/>
      <c r="L219" s="28"/>
      <c r="O219" s="28"/>
      <c r="P219" s="28"/>
      <c r="Q219" s="28"/>
      <c r="R219" s="28"/>
      <c r="S219" s="28"/>
      <c r="T219" s="28"/>
      <c r="U219" s="28"/>
      <c r="V219" s="28"/>
      <c r="W219" s="28"/>
      <c r="X219" s="28"/>
    </row>
    <row r="220" spans="1:60" x14ac:dyDescent="0.2">
      <c r="A220" s="28"/>
      <c r="B220" s="28"/>
      <c r="E220" s="28"/>
      <c r="F220" s="28"/>
      <c r="G220" s="28"/>
      <c r="H220" s="28"/>
      <c r="I220" s="28"/>
      <c r="J220" s="28"/>
      <c r="K220" s="28"/>
      <c r="L220" s="28"/>
      <c r="O220" s="28"/>
      <c r="P220" s="28"/>
      <c r="Q220" s="28"/>
      <c r="R220" s="28"/>
      <c r="S220" s="28"/>
      <c r="T220" s="28"/>
      <c r="U220" s="28"/>
      <c r="V220" s="28"/>
      <c r="W220" s="28"/>
      <c r="X220" s="28"/>
    </row>
    <row r="221" spans="1:60" x14ac:dyDescent="0.2">
      <c r="A221" s="28"/>
      <c r="B221" s="28"/>
      <c r="E221" s="28"/>
      <c r="F221" s="28"/>
      <c r="G221" s="28"/>
      <c r="H221" s="28"/>
      <c r="I221" s="28"/>
      <c r="J221" s="28"/>
      <c r="K221" s="28"/>
      <c r="L221" s="28"/>
      <c r="O221" s="28"/>
      <c r="P221" s="28"/>
      <c r="Q221" s="28"/>
      <c r="R221" s="28"/>
      <c r="S221" s="28"/>
      <c r="T221" s="28"/>
      <c r="U221" s="28"/>
      <c r="V221" s="28"/>
      <c r="W221" s="28"/>
      <c r="X221" s="28"/>
    </row>
    <row r="222" spans="1:60" x14ac:dyDescent="0.2">
      <c r="A222" s="28"/>
      <c r="B222" s="28"/>
      <c r="E222" s="28"/>
      <c r="F222" s="28"/>
      <c r="G222" s="28"/>
      <c r="H222" s="28"/>
      <c r="I222" s="28"/>
      <c r="J222" s="28"/>
      <c r="K222" s="28"/>
      <c r="L222" s="28"/>
      <c r="O222" s="28"/>
      <c r="P222" s="28"/>
      <c r="Q222" s="28"/>
      <c r="R222" s="28"/>
      <c r="S222" s="28"/>
      <c r="T222" s="28"/>
      <c r="U222" s="28"/>
      <c r="V222" s="28"/>
      <c r="W222" s="28"/>
      <c r="X222" s="28"/>
    </row>
    <row r="223" spans="1:60" x14ac:dyDescent="0.2">
      <c r="A223" s="28"/>
      <c r="B223" s="28"/>
      <c r="E223" s="28"/>
      <c r="F223" s="28"/>
      <c r="G223" s="28"/>
      <c r="H223" s="28"/>
      <c r="I223" s="28"/>
      <c r="J223" s="28"/>
      <c r="K223" s="28"/>
      <c r="L223" s="28"/>
      <c r="O223" s="28"/>
      <c r="P223" s="28"/>
      <c r="Q223" s="28"/>
      <c r="R223" s="28"/>
      <c r="S223" s="28"/>
      <c r="T223" s="28"/>
      <c r="U223" s="28"/>
      <c r="V223" s="28"/>
      <c r="W223" s="28"/>
      <c r="X223" s="28"/>
    </row>
    <row r="224" spans="1:60" x14ac:dyDescent="0.2">
      <c r="A224" s="28"/>
      <c r="B224" s="28"/>
      <c r="E224" s="28"/>
      <c r="F224" s="28"/>
      <c r="G224" s="28"/>
      <c r="H224" s="28"/>
      <c r="I224" s="28"/>
      <c r="J224" s="28"/>
      <c r="K224" s="28"/>
      <c r="L224" s="28"/>
      <c r="O224" s="28"/>
      <c r="P224" s="28"/>
      <c r="Q224" s="28"/>
      <c r="R224" s="28"/>
      <c r="S224" s="28"/>
      <c r="T224" s="28"/>
      <c r="U224" s="28"/>
      <c r="V224" s="28"/>
      <c r="W224" s="28"/>
      <c r="X224" s="28"/>
    </row>
    <row r="225" spans="1:24" x14ac:dyDescent="0.2">
      <c r="A225" s="28"/>
      <c r="B225" s="28"/>
      <c r="E225" s="28"/>
      <c r="F225" s="28"/>
      <c r="G225" s="28"/>
      <c r="H225" s="28"/>
      <c r="I225" s="28"/>
      <c r="J225" s="28"/>
      <c r="K225" s="28"/>
      <c r="L225" s="28"/>
      <c r="O225" s="28"/>
      <c r="P225" s="28"/>
      <c r="Q225" s="28"/>
      <c r="R225" s="28"/>
      <c r="S225" s="28"/>
      <c r="T225" s="28"/>
      <c r="U225" s="28"/>
      <c r="V225" s="28"/>
      <c r="W225" s="28"/>
      <c r="X225" s="28"/>
    </row>
    <row r="226" spans="1:24" x14ac:dyDescent="0.2">
      <c r="A226" s="28"/>
      <c r="B226" s="28"/>
      <c r="E226" s="28"/>
      <c r="F226" s="28"/>
      <c r="G226" s="28"/>
      <c r="H226" s="28"/>
      <c r="I226" s="28"/>
      <c r="J226" s="28"/>
      <c r="K226" s="28"/>
      <c r="L226" s="28"/>
      <c r="O226" s="28"/>
      <c r="P226" s="28"/>
      <c r="Q226" s="28"/>
      <c r="R226" s="28"/>
      <c r="S226" s="28"/>
      <c r="T226" s="28"/>
      <c r="U226" s="28"/>
      <c r="V226" s="28"/>
      <c r="W226" s="28"/>
      <c r="X226" s="28"/>
    </row>
    <row r="227" spans="1:24" x14ac:dyDescent="0.2">
      <c r="A227" s="28"/>
      <c r="B227" s="28"/>
      <c r="E227" s="28"/>
      <c r="F227" s="28"/>
      <c r="G227" s="28"/>
      <c r="H227" s="28"/>
      <c r="I227" s="28"/>
      <c r="J227" s="28"/>
      <c r="K227" s="28"/>
      <c r="L227" s="28"/>
      <c r="O227" s="28"/>
      <c r="P227" s="28"/>
      <c r="Q227" s="28"/>
      <c r="R227" s="28"/>
      <c r="S227" s="28"/>
      <c r="T227" s="28"/>
      <c r="U227" s="28"/>
      <c r="V227" s="28"/>
      <c r="W227" s="28"/>
      <c r="X227" s="28"/>
    </row>
    <row r="228" spans="1:24" x14ac:dyDescent="0.2">
      <c r="A228" s="28"/>
      <c r="B228" s="28"/>
      <c r="E228" s="28"/>
      <c r="F228" s="28"/>
      <c r="G228" s="28"/>
      <c r="H228" s="28"/>
      <c r="I228" s="28"/>
      <c r="J228" s="28"/>
      <c r="K228" s="28"/>
      <c r="L228" s="28"/>
      <c r="O228" s="28"/>
      <c r="P228" s="28"/>
      <c r="Q228" s="28"/>
      <c r="R228" s="28"/>
      <c r="S228" s="28"/>
      <c r="T228" s="28"/>
      <c r="U228" s="28"/>
      <c r="V228" s="28"/>
      <c r="W228" s="28"/>
      <c r="X228" s="28"/>
    </row>
    <row r="229" spans="1:24" x14ac:dyDescent="0.2">
      <c r="A229" s="28"/>
      <c r="B229" s="28"/>
      <c r="E229" s="28"/>
      <c r="F229" s="28"/>
      <c r="G229" s="28"/>
      <c r="H229" s="28"/>
      <c r="I229" s="28"/>
      <c r="J229" s="28"/>
      <c r="K229" s="28"/>
      <c r="L229" s="28"/>
      <c r="O229" s="28"/>
      <c r="P229" s="28"/>
      <c r="Q229" s="28"/>
      <c r="R229" s="28"/>
      <c r="S229" s="28"/>
      <c r="T229" s="28"/>
      <c r="U229" s="28"/>
      <c r="V229" s="28"/>
      <c r="W229" s="28"/>
      <c r="X229" s="28"/>
    </row>
    <row r="230" spans="1:24" x14ac:dyDescent="0.2">
      <c r="A230" s="28"/>
      <c r="B230" s="28"/>
      <c r="E230" s="28"/>
      <c r="F230" s="28"/>
      <c r="G230" s="28"/>
      <c r="H230" s="28"/>
      <c r="I230" s="28"/>
      <c r="J230" s="28"/>
      <c r="K230" s="28"/>
      <c r="L230" s="28"/>
      <c r="O230" s="28"/>
      <c r="P230" s="28"/>
      <c r="Q230" s="28"/>
      <c r="R230" s="28"/>
      <c r="S230" s="28"/>
      <c r="T230" s="28"/>
      <c r="U230" s="28"/>
      <c r="V230" s="28"/>
      <c r="W230" s="28"/>
      <c r="X230" s="28"/>
    </row>
    <row r="231" spans="1:24" x14ac:dyDescent="0.2">
      <c r="A231" s="28"/>
      <c r="B231" s="28"/>
      <c r="E231" s="28"/>
      <c r="F231" s="28"/>
      <c r="G231" s="28"/>
      <c r="H231" s="28"/>
      <c r="I231" s="28"/>
      <c r="J231" s="28"/>
      <c r="K231" s="28"/>
      <c r="L231" s="28"/>
      <c r="O231" s="28"/>
      <c r="P231" s="28"/>
      <c r="Q231" s="28"/>
      <c r="R231" s="28"/>
      <c r="S231" s="28"/>
      <c r="T231" s="28"/>
      <c r="U231" s="28"/>
      <c r="V231" s="28"/>
      <c r="W231" s="28"/>
      <c r="X231" s="28"/>
    </row>
    <row r="232" spans="1:24" x14ac:dyDescent="0.2">
      <c r="A232" s="28"/>
      <c r="B232" s="28"/>
      <c r="E232" s="28"/>
      <c r="F232" s="28"/>
      <c r="G232" s="28"/>
      <c r="H232" s="28"/>
      <c r="I232" s="28"/>
      <c r="J232" s="28"/>
      <c r="K232" s="28"/>
      <c r="L232" s="28"/>
      <c r="O232" s="28"/>
      <c r="P232" s="28"/>
      <c r="Q232" s="28"/>
      <c r="R232" s="28"/>
      <c r="S232" s="28"/>
      <c r="T232" s="28"/>
      <c r="U232" s="28"/>
      <c r="V232" s="28"/>
      <c r="W232" s="28"/>
      <c r="X232" s="28"/>
    </row>
    <row r="233" spans="1:24" x14ac:dyDescent="0.2">
      <c r="A233" s="28"/>
      <c r="B233" s="28"/>
      <c r="E233" s="28"/>
      <c r="F233" s="28"/>
      <c r="G233" s="28"/>
      <c r="H233" s="28"/>
      <c r="I233" s="28"/>
      <c r="J233" s="28"/>
      <c r="K233" s="28"/>
      <c r="L233" s="28"/>
      <c r="O233" s="28"/>
      <c r="P233" s="28"/>
      <c r="Q233" s="28"/>
      <c r="R233" s="28"/>
      <c r="S233" s="28"/>
      <c r="T233" s="28"/>
      <c r="U233" s="28"/>
      <c r="V233" s="28"/>
      <c r="W233" s="28"/>
      <c r="X233" s="28"/>
    </row>
    <row r="234" spans="1:24" x14ac:dyDescent="0.2">
      <c r="A234" s="28"/>
      <c r="B234" s="28"/>
      <c r="E234" s="28"/>
      <c r="F234" s="28"/>
      <c r="G234" s="28"/>
      <c r="H234" s="28"/>
      <c r="I234" s="28"/>
      <c r="J234" s="28"/>
      <c r="K234" s="28"/>
      <c r="L234" s="28"/>
      <c r="O234" s="28"/>
      <c r="P234" s="28"/>
      <c r="Q234" s="28"/>
      <c r="R234" s="28"/>
      <c r="S234" s="28"/>
      <c r="T234" s="28"/>
      <c r="U234" s="28"/>
      <c r="V234" s="28"/>
      <c r="W234" s="28"/>
      <c r="X234" s="28"/>
    </row>
    <row r="235" spans="1:24" x14ac:dyDescent="0.2">
      <c r="A235" s="28"/>
      <c r="B235" s="28"/>
      <c r="E235" s="28"/>
      <c r="F235" s="28"/>
      <c r="G235" s="28"/>
      <c r="H235" s="28"/>
      <c r="I235" s="28"/>
      <c r="J235" s="28"/>
      <c r="K235" s="28"/>
      <c r="L235" s="28"/>
      <c r="O235" s="28"/>
      <c r="P235" s="28"/>
      <c r="Q235" s="28"/>
      <c r="R235" s="28"/>
      <c r="S235" s="28"/>
      <c r="T235" s="28"/>
      <c r="U235" s="28"/>
      <c r="V235" s="28"/>
      <c r="W235" s="28"/>
      <c r="X235" s="28"/>
    </row>
    <row r="236" spans="1:24" x14ac:dyDescent="0.2">
      <c r="A236" s="28"/>
      <c r="B236" s="28"/>
      <c r="E236" s="28"/>
      <c r="F236" s="28"/>
      <c r="G236" s="28"/>
      <c r="H236" s="28"/>
      <c r="I236" s="28"/>
      <c r="J236" s="28"/>
      <c r="K236" s="28"/>
      <c r="L236" s="28"/>
      <c r="O236" s="28"/>
      <c r="P236" s="28"/>
      <c r="Q236" s="28"/>
      <c r="R236" s="28"/>
      <c r="S236" s="28"/>
      <c r="T236" s="28"/>
      <c r="U236" s="28"/>
      <c r="V236" s="28"/>
      <c r="W236" s="28"/>
      <c r="X236" s="28"/>
    </row>
    <row r="237" spans="1:24" x14ac:dyDescent="0.2">
      <c r="A237" s="28"/>
      <c r="B237" s="28"/>
      <c r="E237" s="28"/>
      <c r="F237" s="28"/>
      <c r="G237" s="28"/>
      <c r="H237" s="28"/>
      <c r="I237" s="28"/>
      <c r="J237" s="28"/>
      <c r="K237" s="28"/>
      <c r="L237" s="28"/>
      <c r="O237" s="28"/>
      <c r="P237" s="28"/>
      <c r="Q237" s="28"/>
      <c r="R237" s="28"/>
      <c r="S237" s="28"/>
      <c r="T237" s="28"/>
      <c r="U237" s="28"/>
      <c r="V237" s="28"/>
      <c r="W237" s="28"/>
      <c r="X237" s="28"/>
    </row>
    <row r="238" spans="1:24" x14ac:dyDescent="0.2">
      <c r="A238" s="28"/>
      <c r="B238" s="28"/>
      <c r="E238" s="28"/>
      <c r="F238" s="28"/>
      <c r="G238" s="28"/>
      <c r="H238" s="28"/>
      <c r="I238" s="28"/>
      <c r="J238" s="28"/>
      <c r="K238" s="28"/>
      <c r="L238" s="28"/>
      <c r="O238" s="28"/>
      <c r="P238" s="28"/>
      <c r="Q238" s="28"/>
      <c r="R238" s="28"/>
      <c r="S238" s="28"/>
      <c r="T238" s="28"/>
      <c r="U238" s="28"/>
      <c r="V238" s="28"/>
      <c r="W238" s="28"/>
      <c r="X238" s="28"/>
    </row>
    <row r="239" spans="1:24" x14ac:dyDescent="0.2">
      <c r="A239" s="28"/>
      <c r="B239" s="28"/>
      <c r="E239" s="28"/>
      <c r="F239" s="28"/>
      <c r="G239" s="28"/>
      <c r="H239" s="28"/>
      <c r="I239" s="28"/>
      <c r="J239" s="28"/>
      <c r="K239" s="28"/>
      <c r="L239" s="28"/>
      <c r="O239" s="28"/>
      <c r="P239" s="28"/>
      <c r="Q239" s="28"/>
      <c r="R239" s="28"/>
      <c r="S239" s="28"/>
      <c r="T239" s="28"/>
      <c r="U239" s="28"/>
      <c r="V239" s="28"/>
      <c r="W239" s="28"/>
      <c r="X239" s="28"/>
    </row>
    <row r="240" spans="1:24" x14ac:dyDescent="0.2">
      <c r="A240" s="28"/>
      <c r="B240" s="28"/>
      <c r="E240" s="28"/>
      <c r="F240" s="28"/>
      <c r="G240" s="28"/>
      <c r="H240" s="28"/>
      <c r="I240" s="28"/>
      <c r="J240" s="28"/>
      <c r="K240" s="28"/>
      <c r="L240" s="28"/>
      <c r="O240" s="28"/>
      <c r="P240" s="28"/>
      <c r="Q240" s="28"/>
      <c r="R240" s="28"/>
      <c r="S240" s="28"/>
      <c r="T240" s="28"/>
      <c r="U240" s="28"/>
      <c r="V240" s="28"/>
      <c r="W240" s="28"/>
      <c r="X240" s="28"/>
    </row>
    <row r="241" spans="1:24" x14ac:dyDescent="0.2">
      <c r="A241" s="28"/>
      <c r="B241" s="28"/>
      <c r="E241" s="28"/>
      <c r="F241" s="28"/>
      <c r="G241" s="28"/>
      <c r="H241" s="28"/>
      <c r="I241" s="28"/>
      <c r="J241" s="28"/>
      <c r="K241" s="28"/>
      <c r="L241" s="28"/>
      <c r="O241" s="28"/>
      <c r="P241" s="28"/>
      <c r="Q241" s="28"/>
      <c r="R241" s="28"/>
      <c r="S241" s="28"/>
      <c r="T241" s="28"/>
      <c r="U241" s="28"/>
      <c r="V241" s="28"/>
      <c r="W241" s="28"/>
      <c r="X241" s="28"/>
    </row>
    <row r="242" spans="1:24" x14ac:dyDescent="0.2">
      <c r="A242" s="28"/>
      <c r="B242" s="28"/>
      <c r="E242" s="28"/>
      <c r="F242" s="28"/>
      <c r="G242" s="28"/>
      <c r="H242" s="28"/>
      <c r="I242" s="28"/>
      <c r="J242" s="28"/>
      <c r="K242" s="28"/>
      <c r="L242" s="28"/>
      <c r="O242" s="28"/>
      <c r="P242" s="28"/>
      <c r="Q242" s="28"/>
      <c r="R242" s="28"/>
      <c r="S242" s="28"/>
      <c r="T242" s="28"/>
      <c r="U242" s="28"/>
      <c r="V242" s="28"/>
      <c r="W242" s="28"/>
      <c r="X242" s="28"/>
    </row>
    <row r="243" spans="1:24" x14ac:dyDescent="0.2">
      <c r="A243" s="28"/>
      <c r="B243" s="28"/>
      <c r="E243" s="28"/>
      <c r="F243" s="28"/>
      <c r="G243" s="28"/>
      <c r="H243" s="28"/>
      <c r="I243" s="28"/>
      <c r="J243" s="28"/>
      <c r="K243" s="28"/>
      <c r="L243" s="28"/>
      <c r="O243" s="28"/>
      <c r="P243" s="28"/>
      <c r="Q243" s="28"/>
      <c r="R243" s="28"/>
      <c r="S243" s="28"/>
      <c r="T243" s="28"/>
      <c r="U243" s="28"/>
      <c r="V243" s="28"/>
      <c r="W243" s="28"/>
      <c r="X243" s="28"/>
    </row>
    <row r="244" spans="1:24" x14ac:dyDescent="0.2">
      <c r="A244" s="28"/>
      <c r="B244" s="28"/>
      <c r="E244" s="28"/>
      <c r="F244" s="28"/>
      <c r="G244" s="28"/>
      <c r="H244" s="28"/>
      <c r="I244" s="28"/>
      <c r="J244" s="28"/>
      <c r="K244" s="28"/>
      <c r="L244" s="28"/>
      <c r="O244" s="28"/>
      <c r="P244" s="28"/>
      <c r="Q244" s="28"/>
      <c r="R244" s="28"/>
      <c r="S244" s="28"/>
      <c r="T244" s="28"/>
      <c r="U244" s="28"/>
      <c r="V244" s="28"/>
      <c r="W244" s="28"/>
      <c r="X244" s="28"/>
    </row>
    <row r="245" spans="1:24" x14ac:dyDescent="0.2">
      <c r="A245" s="28"/>
      <c r="B245" s="28"/>
      <c r="E245" s="28"/>
      <c r="F245" s="28"/>
      <c r="G245" s="28"/>
      <c r="H245" s="28"/>
      <c r="I245" s="28"/>
      <c r="J245" s="28"/>
      <c r="K245" s="28"/>
      <c r="L245" s="28"/>
      <c r="O245" s="28"/>
      <c r="P245" s="28"/>
      <c r="Q245" s="28"/>
      <c r="R245" s="28"/>
      <c r="S245" s="28"/>
      <c r="T245" s="28"/>
      <c r="U245" s="28"/>
      <c r="V245" s="28"/>
      <c r="W245" s="28"/>
      <c r="X245" s="28"/>
    </row>
    <row r="246" spans="1:24" x14ac:dyDescent="0.2">
      <c r="A246" s="28"/>
      <c r="B246" s="28"/>
      <c r="E246" s="28"/>
      <c r="F246" s="28"/>
      <c r="G246" s="28"/>
      <c r="H246" s="28"/>
      <c r="I246" s="28"/>
      <c r="J246" s="28"/>
      <c r="K246" s="28"/>
      <c r="L246" s="28"/>
      <c r="O246" s="28"/>
      <c r="P246" s="28"/>
      <c r="Q246" s="28"/>
      <c r="R246" s="28"/>
      <c r="S246" s="28"/>
      <c r="T246" s="28"/>
      <c r="U246" s="28"/>
      <c r="V246" s="28"/>
      <c r="W246" s="28"/>
      <c r="X246" s="28"/>
    </row>
    <row r="247" spans="1:24" x14ac:dyDescent="0.2">
      <c r="A247" s="28"/>
      <c r="B247" s="28"/>
      <c r="E247" s="28"/>
      <c r="F247" s="28"/>
      <c r="G247" s="28"/>
      <c r="H247" s="28"/>
      <c r="I247" s="28"/>
      <c r="J247" s="28"/>
      <c r="K247" s="28"/>
      <c r="L247" s="28"/>
      <c r="O247" s="28"/>
      <c r="P247" s="28"/>
      <c r="Q247" s="28"/>
      <c r="R247" s="28"/>
      <c r="S247" s="28"/>
      <c r="T247" s="28"/>
      <c r="U247" s="28"/>
      <c r="V247" s="28"/>
      <c r="W247" s="28"/>
      <c r="X247" s="28"/>
    </row>
    <row r="248" spans="1:24" x14ac:dyDescent="0.2">
      <c r="A248" s="28"/>
      <c r="B248" s="28"/>
      <c r="E248" s="28"/>
      <c r="F248" s="28"/>
      <c r="G248" s="28"/>
      <c r="H248" s="28"/>
      <c r="I248" s="28"/>
      <c r="J248" s="28"/>
      <c r="K248" s="28"/>
      <c r="L248" s="28"/>
      <c r="O248" s="28"/>
      <c r="P248" s="28"/>
      <c r="Q248" s="28"/>
      <c r="R248" s="28"/>
      <c r="S248" s="28"/>
      <c r="T248" s="28"/>
      <c r="U248" s="28"/>
      <c r="V248" s="28"/>
      <c r="W248" s="28"/>
      <c r="X248" s="28"/>
    </row>
    <row r="249" spans="1:24" x14ac:dyDescent="0.2">
      <c r="A249" s="28"/>
      <c r="B249" s="28"/>
      <c r="E249" s="28"/>
      <c r="F249" s="28"/>
      <c r="G249" s="28"/>
      <c r="H249" s="28"/>
      <c r="I249" s="28"/>
      <c r="J249" s="28"/>
      <c r="K249" s="28"/>
      <c r="L249" s="28"/>
      <c r="O249" s="28"/>
      <c r="P249" s="28"/>
      <c r="Q249" s="28"/>
      <c r="R249" s="28"/>
      <c r="S249" s="28"/>
      <c r="T249" s="28"/>
      <c r="U249" s="28"/>
      <c r="V249" s="28"/>
      <c r="W249" s="28"/>
      <c r="X249" s="28"/>
    </row>
    <row r="250" spans="1:24" x14ac:dyDescent="0.2">
      <c r="A250" s="28"/>
      <c r="B250" s="28"/>
      <c r="E250" s="28"/>
      <c r="F250" s="28"/>
      <c r="G250" s="28"/>
      <c r="H250" s="28"/>
      <c r="I250" s="28"/>
      <c r="J250" s="28"/>
      <c r="K250" s="28"/>
      <c r="L250" s="28"/>
      <c r="O250" s="28"/>
      <c r="P250" s="28"/>
      <c r="Q250" s="28"/>
      <c r="R250" s="28"/>
      <c r="S250" s="28"/>
      <c r="T250" s="28"/>
      <c r="U250" s="28"/>
      <c r="V250" s="28"/>
      <c r="W250" s="28"/>
      <c r="X250" s="28"/>
    </row>
    <row r="251" spans="1:24" x14ac:dyDescent="0.2">
      <c r="A251" s="28"/>
      <c r="B251" s="28"/>
      <c r="E251" s="28"/>
      <c r="F251" s="28"/>
      <c r="G251" s="28"/>
      <c r="H251" s="28"/>
      <c r="I251" s="28"/>
      <c r="J251" s="28"/>
      <c r="K251" s="28"/>
      <c r="L251" s="28"/>
      <c r="O251" s="28"/>
      <c r="P251" s="28"/>
      <c r="Q251" s="28"/>
      <c r="R251" s="28"/>
      <c r="S251" s="28"/>
      <c r="T251" s="28"/>
      <c r="U251" s="28"/>
      <c r="V251" s="28"/>
      <c r="W251" s="28"/>
      <c r="X251" s="28"/>
    </row>
    <row r="252" spans="1:24" x14ac:dyDescent="0.2">
      <c r="A252" s="28"/>
      <c r="B252" s="28"/>
      <c r="E252" s="28"/>
      <c r="F252" s="28"/>
      <c r="G252" s="28"/>
      <c r="H252" s="28"/>
      <c r="I252" s="28"/>
      <c r="J252" s="28"/>
      <c r="K252" s="28"/>
      <c r="L252" s="28"/>
      <c r="O252" s="28"/>
      <c r="P252" s="28"/>
      <c r="Q252" s="28"/>
      <c r="R252" s="28"/>
      <c r="S252" s="28"/>
      <c r="T252" s="28"/>
      <c r="U252" s="28"/>
      <c r="V252" s="28"/>
      <c r="W252" s="28"/>
      <c r="X252" s="28"/>
    </row>
    <row r="253" spans="1:24" x14ac:dyDescent="0.2">
      <c r="A253" s="28"/>
      <c r="B253" s="28"/>
      <c r="E253" s="28"/>
      <c r="F253" s="28"/>
      <c r="G253" s="28"/>
      <c r="H253" s="28"/>
      <c r="I253" s="28"/>
      <c r="J253" s="28"/>
      <c r="K253" s="28"/>
      <c r="L253" s="28"/>
      <c r="O253" s="28"/>
      <c r="P253" s="28"/>
      <c r="Q253" s="28"/>
      <c r="R253" s="28"/>
      <c r="S253" s="28"/>
      <c r="T253" s="28"/>
      <c r="U253" s="28"/>
      <c r="V253" s="28"/>
      <c r="W253" s="28"/>
      <c r="X253" s="28"/>
    </row>
    <row r="254" spans="1:24" x14ac:dyDescent="0.2">
      <c r="A254" s="28"/>
      <c r="B254" s="28"/>
      <c r="E254" s="28"/>
      <c r="F254" s="28"/>
      <c r="G254" s="28"/>
      <c r="H254" s="28"/>
      <c r="I254" s="28"/>
      <c r="J254" s="28"/>
      <c r="K254" s="28"/>
      <c r="L254" s="28"/>
      <c r="O254" s="28"/>
      <c r="P254" s="28"/>
      <c r="Q254" s="28"/>
      <c r="R254" s="28"/>
      <c r="S254" s="28"/>
      <c r="T254" s="28"/>
      <c r="U254" s="28"/>
      <c r="V254" s="28"/>
      <c r="W254" s="28"/>
      <c r="X254" s="28"/>
    </row>
    <row r="255" spans="1:24" x14ac:dyDescent="0.2">
      <c r="A255" s="28"/>
      <c r="B255" s="28"/>
      <c r="E255" s="28"/>
      <c r="F255" s="28"/>
      <c r="G255" s="28"/>
      <c r="H255" s="28"/>
      <c r="I255" s="28"/>
      <c r="J255" s="28"/>
      <c r="K255" s="28"/>
      <c r="L255" s="28"/>
      <c r="O255" s="28"/>
      <c r="P255" s="28"/>
      <c r="Q255" s="28"/>
      <c r="R255" s="28"/>
      <c r="S255" s="28"/>
      <c r="T255" s="28"/>
      <c r="U255" s="28"/>
      <c r="V255" s="28"/>
      <c r="W255" s="28"/>
      <c r="X255" s="28"/>
    </row>
    <row r="256" spans="1:24" x14ac:dyDescent="0.2">
      <c r="A256" s="28"/>
      <c r="B256" s="28"/>
      <c r="E256" s="28"/>
      <c r="F256" s="28"/>
      <c r="G256" s="28"/>
      <c r="H256" s="28"/>
      <c r="I256" s="28"/>
      <c r="J256" s="28"/>
      <c r="K256" s="28"/>
      <c r="L256" s="28"/>
      <c r="O256" s="28"/>
      <c r="P256" s="28"/>
      <c r="Q256" s="28"/>
      <c r="R256" s="28"/>
      <c r="S256" s="28"/>
      <c r="T256" s="28"/>
      <c r="U256" s="28"/>
      <c r="V256" s="28"/>
      <c r="W256" s="28"/>
      <c r="X256" s="28"/>
    </row>
    <row r="257" spans="1:24" x14ac:dyDescent="0.2">
      <c r="A257" s="28"/>
      <c r="B257" s="28"/>
      <c r="E257" s="28"/>
      <c r="F257" s="28"/>
      <c r="G257" s="28"/>
      <c r="H257" s="28"/>
      <c r="I257" s="28"/>
      <c r="J257" s="28"/>
      <c r="K257" s="28"/>
      <c r="L257" s="28"/>
      <c r="O257" s="28"/>
      <c r="P257" s="28"/>
      <c r="Q257" s="28"/>
      <c r="R257" s="28"/>
      <c r="S257" s="28"/>
      <c r="T257" s="28"/>
      <c r="U257" s="28"/>
      <c r="V257" s="28"/>
      <c r="W257" s="28"/>
      <c r="X257" s="28"/>
    </row>
    <row r="258" spans="1:24" x14ac:dyDescent="0.2">
      <c r="A258" s="28"/>
      <c r="B258" s="28"/>
      <c r="E258" s="28"/>
      <c r="F258" s="28"/>
      <c r="G258" s="28"/>
      <c r="H258" s="28"/>
      <c r="I258" s="28"/>
      <c r="J258" s="28"/>
      <c r="K258" s="28"/>
      <c r="L258" s="28"/>
      <c r="O258" s="28"/>
      <c r="P258" s="28"/>
      <c r="Q258" s="28"/>
      <c r="R258" s="28"/>
      <c r="S258" s="28"/>
      <c r="T258" s="28"/>
      <c r="U258" s="28"/>
      <c r="V258" s="28"/>
      <c r="W258" s="28"/>
      <c r="X258" s="28"/>
    </row>
    <row r="259" spans="1:24" x14ac:dyDescent="0.2">
      <c r="A259" s="28"/>
      <c r="B259" s="28"/>
      <c r="E259" s="28"/>
      <c r="F259" s="28"/>
      <c r="G259" s="28"/>
      <c r="H259" s="28"/>
      <c r="I259" s="28"/>
      <c r="J259" s="28"/>
      <c r="K259" s="28"/>
      <c r="L259" s="28"/>
      <c r="O259" s="28"/>
      <c r="P259" s="28"/>
      <c r="Q259" s="28"/>
      <c r="R259" s="28"/>
      <c r="S259" s="28"/>
      <c r="T259" s="28"/>
      <c r="U259" s="28"/>
      <c r="V259" s="28"/>
      <c r="W259" s="28"/>
      <c r="X259" s="28"/>
    </row>
    <row r="260" spans="1:24" x14ac:dyDescent="0.2">
      <c r="A260" s="28"/>
      <c r="B260" s="28"/>
      <c r="E260" s="28"/>
      <c r="F260" s="28"/>
      <c r="G260" s="28"/>
      <c r="H260" s="28"/>
      <c r="I260" s="28"/>
      <c r="J260" s="28"/>
      <c r="K260" s="28"/>
      <c r="L260" s="28"/>
      <c r="O260" s="28"/>
      <c r="P260" s="28"/>
      <c r="Q260" s="28"/>
      <c r="R260" s="28"/>
      <c r="S260" s="28"/>
      <c r="T260" s="28"/>
      <c r="U260" s="28"/>
      <c r="V260" s="28"/>
      <c r="W260" s="28"/>
      <c r="X260" s="28"/>
    </row>
    <row r="261" spans="1:24" x14ac:dyDescent="0.2">
      <c r="A261" s="28"/>
      <c r="B261" s="28"/>
      <c r="E261" s="28"/>
      <c r="F261" s="28"/>
      <c r="G261" s="28"/>
      <c r="H261" s="28"/>
      <c r="I261" s="28"/>
      <c r="J261" s="28"/>
      <c r="K261" s="28"/>
      <c r="L261" s="28"/>
      <c r="O261" s="28"/>
      <c r="P261" s="28"/>
      <c r="Q261" s="28"/>
      <c r="R261" s="28"/>
      <c r="S261" s="28"/>
      <c r="T261" s="28"/>
      <c r="U261" s="28"/>
      <c r="V261" s="28"/>
      <c r="W261" s="28"/>
      <c r="X261" s="28"/>
    </row>
    <row r="262" spans="1:24" x14ac:dyDescent="0.2">
      <c r="A262" s="28"/>
      <c r="B262" s="28"/>
      <c r="E262" s="28"/>
      <c r="F262" s="28"/>
      <c r="G262" s="28"/>
      <c r="H262" s="28"/>
      <c r="I262" s="28"/>
      <c r="J262" s="28"/>
      <c r="K262" s="28"/>
      <c r="L262" s="28"/>
      <c r="O262" s="28"/>
      <c r="P262" s="28"/>
      <c r="Q262" s="28"/>
      <c r="R262" s="28"/>
      <c r="S262" s="28"/>
      <c r="T262" s="28"/>
      <c r="U262" s="28"/>
      <c r="V262" s="28"/>
      <c r="W262" s="28"/>
      <c r="X262" s="28"/>
    </row>
    <row r="263" spans="1:24" x14ac:dyDescent="0.2">
      <c r="A263" s="28"/>
      <c r="B263" s="28"/>
      <c r="E263" s="28"/>
      <c r="F263" s="28"/>
      <c r="G263" s="28"/>
      <c r="H263" s="28"/>
      <c r="I263" s="28"/>
      <c r="J263" s="28"/>
      <c r="K263" s="28"/>
      <c r="L263" s="28"/>
      <c r="O263" s="28"/>
      <c r="P263" s="28"/>
      <c r="Q263" s="28"/>
      <c r="R263" s="28"/>
      <c r="S263" s="28"/>
      <c r="T263" s="28"/>
      <c r="U263" s="28"/>
      <c r="V263" s="28"/>
      <c r="W263" s="28"/>
      <c r="X263" s="28"/>
    </row>
    <row r="264" spans="1:24" x14ac:dyDescent="0.2">
      <c r="A264" s="28"/>
      <c r="B264" s="28"/>
      <c r="E264" s="28"/>
      <c r="F264" s="28"/>
      <c r="G264" s="28"/>
      <c r="H264" s="28"/>
      <c r="I264" s="28"/>
      <c r="J264" s="28"/>
      <c r="K264" s="28"/>
      <c r="L264" s="28"/>
      <c r="O264" s="28"/>
      <c r="P264" s="28"/>
      <c r="Q264" s="28"/>
      <c r="R264" s="28"/>
      <c r="S264" s="28"/>
      <c r="T264" s="28"/>
      <c r="U264" s="28"/>
      <c r="V264" s="28"/>
      <c r="W264" s="28"/>
      <c r="X264" s="28"/>
    </row>
    <row r="265" spans="1:24" x14ac:dyDescent="0.2">
      <c r="A265" s="28"/>
      <c r="B265" s="28"/>
      <c r="E265" s="28"/>
      <c r="F265" s="28"/>
      <c r="G265" s="28"/>
      <c r="H265" s="28"/>
      <c r="I265" s="28"/>
      <c r="J265" s="28"/>
      <c r="K265" s="28"/>
      <c r="L265" s="28"/>
      <c r="O265" s="28"/>
      <c r="P265" s="28"/>
      <c r="Q265" s="28"/>
      <c r="R265" s="28"/>
      <c r="S265" s="28"/>
      <c r="T265" s="28"/>
      <c r="U265" s="28"/>
      <c r="V265" s="28"/>
      <c r="W265" s="28"/>
      <c r="X265" s="28"/>
    </row>
    <row r="266" spans="1:24" x14ac:dyDescent="0.2">
      <c r="A266" s="28"/>
      <c r="B266" s="28"/>
      <c r="E266" s="28"/>
      <c r="F266" s="28"/>
      <c r="G266" s="28"/>
      <c r="H266" s="28"/>
      <c r="I266" s="28"/>
      <c r="J266" s="28"/>
      <c r="K266" s="28"/>
      <c r="L266" s="28"/>
      <c r="O266" s="28"/>
      <c r="P266" s="28"/>
      <c r="Q266" s="28"/>
      <c r="R266" s="28"/>
      <c r="S266" s="28"/>
      <c r="T266" s="28"/>
      <c r="U266" s="28"/>
      <c r="V266" s="28"/>
      <c r="W266" s="28"/>
      <c r="X266" s="28"/>
    </row>
    <row r="267" spans="1:24" x14ac:dyDescent="0.2">
      <c r="A267" s="28"/>
      <c r="B267" s="28"/>
      <c r="E267" s="28"/>
      <c r="F267" s="28"/>
      <c r="G267" s="28"/>
      <c r="H267" s="28"/>
      <c r="I267" s="28"/>
      <c r="J267" s="28"/>
      <c r="K267" s="28"/>
      <c r="L267" s="28"/>
      <c r="O267" s="28"/>
      <c r="P267" s="28"/>
      <c r="Q267" s="28"/>
      <c r="R267" s="28"/>
      <c r="S267" s="28"/>
      <c r="T267" s="28"/>
      <c r="U267" s="28"/>
      <c r="V267" s="28"/>
      <c r="W267" s="28"/>
      <c r="X267" s="28"/>
    </row>
    <row r="268" spans="1:24" x14ac:dyDescent="0.2">
      <c r="A268" s="28"/>
      <c r="B268" s="28"/>
      <c r="E268" s="28"/>
      <c r="F268" s="28"/>
      <c r="G268" s="28"/>
      <c r="H268" s="28"/>
      <c r="I268" s="28"/>
      <c r="J268" s="28"/>
      <c r="K268" s="28"/>
      <c r="L268" s="28"/>
      <c r="O268" s="28"/>
      <c r="P268" s="28"/>
      <c r="Q268" s="28"/>
      <c r="R268" s="28"/>
      <c r="S268" s="28"/>
      <c r="T268" s="28"/>
      <c r="U268" s="28"/>
      <c r="V268" s="28"/>
      <c r="W268" s="28"/>
      <c r="X268" s="28"/>
    </row>
    <row r="269" spans="1:24" x14ac:dyDescent="0.2">
      <c r="A269" s="28"/>
      <c r="B269" s="28"/>
      <c r="E269" s="28"/>
      <c r="F269" s="28"/>
      <c r="G269" s="28"/>
      <c r="H269" s="28"/>
      <c r="I269" s="28"/>
      <c r="J269" s="28"/>
      <c r="K269" s="28"/>
      <c r="L269" s="28"/>
      <c r="O269" s="28"/>
      <c r="P269" s="28"/>
      <c r="Q269" s="28"/>
      <c r="R269" s="28"/>
      <c r="S269" s="28"/>
      <c r="T269" s="28"/>
      <c r="U269" s="28"/>
      <c r="V269" s="28"/>
      <c r="W269" s="28"/>
      <c r="X269" s="28"/>
    </row>
    <row r="270" spans="1:24" x14ac:dyDescent="0.2">
      <c r="A270" s="28"/>
      <c r="B270" s="28"/>
      <c r="E270" s="28"/>
      <c r="F270" s="28"/>
      <c r="G270" s="28"/>
      <c r="H270" s="28"/>
      <c r="I270" s="28"/>
      <c r="J270" s="28"/>
      <c r="K270" s="28"/>
      <c r="L270" s="28"/>
      <c r="O270" s="28"/>
      <c r="P270" s="28"/>
      <c r="Q270" s="28"/>
      <c r="R270" s="28"/>
      <c r="S270" s="28"/>
      <c r="T270" s="28"/>
      <c r="U270" s="28"/>
      <c r="V270" s="28"/>
      <c r="W270" s="28"/>
      <c r="X270" s="28"/>
    </row>
    <row r="271" spans="1:24" x14ac:dyDescent="0.2">
      <c r="A271" s="28"/>
      <c r="B271" s="28"/>
      <c r="E271" s="28"/>
      <c r="F271" s="28"/>
      <c r="G271" s="28"/>
      <c r="H271" s="28"/>
      <c r="I271" s="28"/>
      <c r="J271" s="28"/>
      <c r="K271" s="28"/>
      <c r="L271" s="28"/>
      <c r="O271" s="28"/>
      <c r="P271" s="28"/>
      <c r="Q271" s="28"/>
      <c r="R271" s="28"/>
      <c r="S271" s="28"/>
      <c r="T271" s="28"/>
      <c r="U271" s="28"/>
      <c r="V271" s="28"/>
      <c r="W271" s="28"/>
      <c r="X271" s="28"/>
    </row>
    <row r="272" spans="1:24" x14ac:dyDescent="0.2">
      <c r="A272" s="28"/>
      <c r="B272" s="28"/>
      <c r="E272" s="28"/>
      <c r="F272" s="28"/>
      <c r="G272" s="28"/>
      <c r="H272" s="28"/>
      <c r="I272" s="28"/>
      <c r="J272" s="28"/>
      <c r="K272" s="28"/>
      <c r="L272" s="28"/>
      <c r="O272" s="28"/>
      <c r="P272" s="28"/>
      <c r="Q272" s="28"/>
      <c r="R272" s="28"/>
      <c r="S272" s="28"/>
      <c r="T272" s="28"/>
      <c r="U272" s="28"/>
      <c r="V272" s="28"/>
      <c r="W272" s="28"/>
      <c r="X272" s="28"/>
    </row>
    <row r="273" spans="1:24" x14ac:dyDescent="0.2">
      <c r="A273" s="28"/>
      <c r="B273" s="28"/>
      <c r="E273" s="28"/>
      <c r="F273" s="28"/>
      <c r="G273" s="28"/>
      <c r="H273" s="28"/>
      <c r="I273" s="28"/>
      <c r="J273" s="28"/>
      <c r="K273" s="28"/>
      <c r="L273" s="28"/>
      <c r="O273" s="28"/>
      <c r="P273" s="28"/>
      <c r="Q273" s="28"/>
      <c r="R273" s="28"/>
      <c r="S273" s="28"/>
      <c r="T273" s="28"/>
      <c r="U273" s="28"/>
      <c r="V273" s="28"/>
      <c r="W273" s="28"/>
      <c r="X273" s="28"/>
    </row>
    <row r="274" spans="1:24" x14ac:dyDescent="0.2">
      <c r="A274" s="28"/>
      <c r="B274" s="28"/>
      <c r="E274" s="28"/>
      <c r="F274" s="28"/>
      <c r="G274" s="28"/>
      <c r="H274" s="28"/>
      <c r="I274" s="28"/>
      <c r="J274" s="28"/>
      <c r="K274" s="28"/>
      <c r="L274" s="28"/>
      <c r="O274" s="28"/>
      <c r="P274" s="28"/>
      <c r="Q274" s="28"/>
      <c r="R274" s="28"/>
      <c r="S274" s="28"/>
      <c r="T274" s="28"/>
      <c r="U274" s="28"/>
      <c r="V274" s="28"/>
      <c r="W274" s="28"/>
      <c r="X274" s="28"/>
    </row>
    <row r="275" spans="1:24" x14ac:dyDescent="0.2">
      <c r="A275" s="28"/>
      <c r="B275" s="28"/>
      <c r="E275" s="28"/>
      <c r="F275" s="28"/>
      <c r="G275" s="28"/>
      <c r="H275" s="28"/>
      <c r="I275" s="28"/>
      <c r="J275" s="28"/>
      <c r="K275" s="28"/>
      <c r="L275" s="28"/>
      <c r="O275" s="28"/>
      <c r="P275" s="28"/>
      <c r="Q275" s="28"/>
      <c r="R275" s="28"/>
      <c r="S275" s="28"/>
      <c r="T275" s="28"/>
      <c r="U275" s="28"/>
      <c r="V275" s="28"/>
      <c r="W275" s="28"/>
      <c r="X275" s="28"/>
    </row>
    <row r="276" spans="1:24" x14ac:dyDescent="0.2">
      <c r="A276" s="28"/>
      <c r="B276" s="28"/>
      <c r="E276" s="28"/>
      <c r="F276" s="28"/>
      <c r="G276" s="28"/>
      <c r="H276" s="28"/>
      <c r="I276" s="28"/>
      <c r="J276" s="28"/>
      <c r="K276" s="28"/>
      <c r="L276" s="28"/>
      <c r="O276" s="28"/>
      <c r="P276" s="28"/>
      <c r="Q276" s="28"/>
      <c r="R276" s="28"/>
      <c r="S276" s="28"/>
      <c r="T276" s="28"/>
      <c r="U276" s="28"/>
      <c r="V276" s="28"/>
      <c r="W276" s="28"/>
      <c r="X276" s="28"/>
    </row>
    <row r="277" spans="1:24" x14ac:dyDescent="0.2">
      <c r="A277" s="28"/>
      <c r="B277" s="28"/>
      <c r="E277" s="28"/>
      <c r="F277" s="28"/>
      <c r="G277" s="28"/>
      <c r="H277" s="28"/>
      <c r="I277" s="28"/>
      <c r="J277" s="28"/>
      <c r="K277" s="28"/>
      <c r="L277" s="28"/>
      <c r="O277" s="28"/>
      <c r="P277" s="28"/>
      <c r="Q277" s="28"/>
      <c r="R277" s="28"/>
      <c r="S277" s="28"/>
      <c r="T277" s="28"/>
      <c r="U277" s="28"/>
      <c r="V277" s="28"/>
      <c r="W277" s="28"/>
      <c r="X277" s="28"/>
    </row>
    <row r="278" spans="1:24" x14ac:dyDescent="0.2">
      <c r="A278" s="28"/>
      <c r="B278" s="28"/>
      <c r="E278" s="28"/>
      <c r="F278" s="28"/>
      <c r="G278" s="28"/>
      <c r="H278" s="28"/>
      <c r="I278" s="28"/>
      <c r="J278" s="28"/>
      <c r="K278" s="28"/>
      <c r="L278" s="28"/>
      <c r="O278" s="28"/>
      <c r="P278" s="28"/>
      <c r="Q278" s="28"/>
      <c r="R278" s="28"/>
      <c r="S278" s="28"/>
      <c r="T278" s="28"/>
      <c r="U278" s="28"/>
      <c r="V278" s="28"/>
      <c r="W278" s="28"/>
      <c r="X278" s="28"/>
    </row>
    <row r="279" spans="1:24" x14ac:dyDescent="0.2">
      <c r="A279" s="28"/>
      <c r="B279" s="28"/>
      <c r="E279" s="28"/>
      <c r="F279" s="28"/>
      <c r="G279" s="28"/>
      <c r="H279" s="28"/>
      <c r="I279" s="28"/>
      <c r="J279" s="28"/>
      <c r="K279" s="28"/>
      <c r="L279" s="28"/>
      <c r="O279" s="28"/>
      <c r="P279" s="28"/>
      <c r="Q279" s="28"/>
      <c r="R279" s="28"/>
      <c r="S279" s="28"/>
      <c r="T279" s="28"/>
      <c r="U279" s="28"/>
      <c r="V279" s="28"/>
      <c r="W279" s="28"/>
      <c r="X279" s="28"/>
    </row>
    <row r="280" spans="1:24" x14ac:dyDescent="0.2">
      <c r="A280" s="28"/>
      <c r="B280" s="28"/>
      <c r="E280" s="28"/>
      <c r="F280" s="28"/>
      <c r="G280" s="28"/>
      <c r="H280" s="28"/>
      <c r="I280" s="28"/>
      <c r="J280" s="28"/>
      <c r="K280" s="28"/>
      <c r="L280" s="28"/>
      <c r="O280" s="28"/>
      <c r="P280" s="28"/>
      <c r="Q280" s="28"/>
      <c r="R280" s="28"/>
      <c r="S280" s="28"/>
      <c r="T280" s="28"/>
      <c r="U280" s="28"/>
      <c r="V280" s="28"/>
      <c r="W280" s="28"/>
      <c r="X280" s="28"/>
    </row>
    <row r="281" spans="1:24" x14ac:dyDescent="0.2">
      <c r="A281" s="28"/>
      <c r="B281" s="28"/>
      <c r="E281" s="28"/>
      <c r="F281" s="28"/>
      <c r="G281" s="28"/>
      <c r="H281" s="28"/>
      <c r="I281" s="28"/>
      <c r="J281" s="28"/>
      <c r="K281" s="28"/>
      <c r="L281" s="28"/>
      <c r="O281" s="28"/>
      <c r="P281" s="28"/>
      <c r="Q281" s="28"/>
      <c r="R281" s="28"/>
      <c r="S281" s="28"/>
      <c r="T281" s="28"/>
      <c r="U281" s="28"/>
      <c r="V281" s="28"/>
      <c r="W281" s="28"/>
      <c r="X281" s="28"/>
    </row>
    <row r="282" spans="1:24" x14ac:dyDescent="0.2">
      <c r="A282" s="28"/>
      <c r="B282" s="28"/>
      <c r="E282" s="28"/>
      <c r="F282" s="28"/>
      <c r="G282" s="28"/>
      <c r="H282" s="28"/>
      <c r="I282" s="28"/>
      <c r="J282" s="28"/>
      <c r="K282" s="28"/>
      <c r="L282" s="28"/>
      <c r="O282" s="28"/>
      <c r="P282" s="28"/>
      <c r="Q282" s="28"/>
      <c r="R282" s="28"/>
      <c r="S282" s="28"/>
      <c r="T282" s="28"/>
      <c r="U282" s="28"/>
      <c r="V282" s="28"/>
      <c r="W282" s="28"/>
      <c r="X282" s="28"/>
    </row>
    <row r="283" spans="1:24" x14ac:dyDescent="0.2">
      <c r="A283" s="28"/>
      <c r="B283" s="28"/>
      <c r="E283" s="28"/>
      <c r="F283" s="28"/>
      <c r="G283" s="28"/>
      <c r="H283" s="28"/>
      <c r="I283" s="28"/>
      <c r="J283" s="28"/>
      <c r="K283" s="28"/>
      <c r="L283" s="28"/>
      <c r="O283" s="28"/>
      <c r="P283" s="28"/>
      <c r="Q283" s="28"/>
      <c r="R283" s="28"/>
      <c r="S283" s="28"/>
      <c r="T283" s="28"/>
      <c r="U283" s="28"/>
      <c r="V283" s="28"/>
      <c r="W283" s="28"/>
      <c r="X283" s="28"/>
    </row>
    <row r="290" spans="1:24" x14ac:dyDescent="0.2">
      <c r="A290" s="28"/>
      <c r="B290" s="28"/>
      <c r="E290" s="28"/>
      <c r="F290" s="28"/>
      <c r="G290" s="28"/>
      <c r="H290" s="28"/>
      <c r="I290" s="28"/>
      <c r="J290" s="28"/>
      <c r="K290" s="28"/>
      <c r="L290" s="28"/>
      <c r="O290" s="28"/>
      <c r="P290" s="28"/>
      <c r="Q290" s="28"/>
      <c r="R290" s="28"/>
      <c r="S290" s="28"/>
      <c r="T290" s="28"/>
      <c r="U290" s="28"/>
      <c r="V290" s="28"/>
      <c r="W290" s="28"/>
      <c r="X290" s="28"/>
    </row>
    <row r="291" spans="1:24" x14ac:dyDescent="0.2">
      <c r="A291" s="28"/>
      <c r="B291" s="28"/>
      <c r="E291" s="28"/>
      <c r="F291" s="28"/>
      <c r="G291" s="28"/>
      <c r="H291" s="28"/>
      <c r="I291" s="28"/>
      <c r="J291" s="28"/>
      <c r="K291" s="28"/>
      <c r="L291" s="28"/>
      <c r="O291" s="28"/>
      <c r="P291" s="28"/>
      <c r="Q291" s="28"/>
      <c r="R291" s="28"/>
      <c r="S291" s="28"/>
      <c r="T291" s="28"/>
      <c r="U291" s="28"/>
      <c r="V291" s="28"/>
      <c r="W291" s="28"/>
      <c r="X291" s="28"/>
    </row>
    <row r="292" spans="1:24" x14ac:dyDescent="0.2">
      <c r="A292" s="28"/>
      <c r="B292" s="28"/>
      <c r="E292" s="28"/>
      <c r="F292" s="28"/>
      <c r="G292" s="28"/>
      <c r="H292" s="28"/>
      <c r="I292" s="28"/>
      <c r="J292" s="28"/>
      <c r="K292" s="28"/>
      <c r="L292" s="28"/>
      <c r="O292" s="28"/>
      <c r="P292" s="28"/>
      <c r="Q292" s="28"/>
      <c r="R292" s="28"/>
      <c r="S292" s="28"/>
      <c r="T292" s="28"/>
      <c r="U292" s="28"/>
      <c r="V292" s="28"/>
      <c r="W292" s="28"/>
      <c r="X292" s="28"/>
    </row>
    <row r="293" spans="1:24" x14ac:dyDescent="0.2">
      <c r="A293" s="28"/>
      <c r="B293" s="28"/>
      <c r="E293" s="28"/>
      <c r="F293" s="28"/>
      <c r="G293" s="28"/>
      <c r="H293" s="28"/>
      <c r="I293" s="28"/>
      <c r="J293" s="28"/>
      <c r="K293" s="28"/>
      <c r="L293" s="28"/>
      <c r="O293" s="28"/>
      <c r="P293" s="28"/>
      <c r="Q293" s="28"/>
      <c r="R293" s="28"/>
      <c r="S293" s="28"/>
      <c r="T293" s="28"/>
      <c r="U293" s="28"/>
      <c r="V293" s="28"/>
      <c r="W293" s="28"/>
      <c r="X293" s="28"/>
    </row>
    <row r="294" spans="1:24" x14ac:dyDescent="0.2">
      <c r="A294" s="28"/>
      <c r="B294" s="28"/>
      <c r="E294" s="28"/>
      <c r="F294" s="28"/>
      <c r="G294" s="28"/>
      <c r="H294" s="28"/>
      <c r="I294" s="28"/>
      <c r="J294" s="28"/>
      <c r="K294" s="28"/>
      <c r="L294" s="28"/>
      <c r="O294" s="28"/>
      <c r="P294" s="28"/>
      <c r="Q294" s="28"/>
      <c r="R294" s="28"/>
      <c r="S294" s="28"/>
      <c r="T294" s="28"/>
      <c r="U294" s="28"/>
      <c r="V294" s="28"/>
      <c r="W294" s="28"/>
      <c r="X294" s="28"/>
    </row>
    <row r="295" spans="1:24" x14ac:dyDescent="0.2">
      <c r="A295" s="28"/>
      <c r="B295" s="28"/>
      <c r="E295" s="28"/>
      <c r="F295" s="28"/>
      <c r="G295" s="28"/>
      <c r="H295" s="28"/>
      <c r="I295" s="28"/>
      <c r="J295" s="28"/>
      <c r="K295" s="28"/>
      <c r="L295" s="28"/>
      <c r="O295" s="28"/>
      <c r="P295" s="28"/>
      <c r="Q295" s="28"/>
      <c r="R295" s="28"/>
      <c r="S295" s="28"/>
      <c r="T295" s="28"/>
      <c r="U295" s="28"/>
      <c r="V295" s="28"/>
      <c r="W295" s="28"/>
      <c r="X295" s="28"/>
    </row>
    <row r="296" spans="1:24" x14ac:dyDescent="0.2">
      <c r="A296" s="28"/>
      <c r="B296" s="28"/>
      <c r="E296" s="28"/>
      <c r="F296" s="28"/>
      <c r="G296" s="28"/>
      <c r="H296" s="28"/>
      <c r="I296" s="28"/>
      <c r="J296" s="28"/>
      <c r="K296" s="28"/>
      <c r="L296" s="28"/>
      <c r="O296" s="28"/>
      <c r="P296" s="28"/>
      <c r="Q296" s="28"/>
      <c r="R296" s="28"/>
      <c r="S296" s="28"/>
      <c r="T296" s="28"/>
      <c r="U296" s="28"/>
      <c r="V296" s="28"/>
      <c r="W296" s="28"/>
      <c r="X296" s="28"/>
    </row>
    <row r="297" spans="1:24" x14ac:dyDescent="0.2">
      <c r="A297" s="28"/>
      <c r="B297" s="28"/>
      <c r="E297" s="28"/>
      <c r="F297" s="28"/>
      <c r="G297" s="28"/>
      <c r="H297" s="28"/>
      <c r="I297" s="28"/>
      <c r="J297" s="28"/>
      <c r="K297" s="28"/>
      <c r="L297" s="28"/>
      <c r="O297" s="28"/>
      <c r="P297" s="28"/>
      <c r="Q297" s="28"/>
      <c r="R297" s="28"/>
      <c r="S297" s="28"/>
      <c r="T297" s="28"/>
      <c r="U297" s="28"/>
      <c r="V297" s="28"/>
      <c r="W297" s="28"/>
      <c r="X297" s="28"/>
    </row>
    <row r="298" spans="1:24" x14ac:dyDescent="0.2">
      <c r="A298" s="28"/>
      <c r="B298" s="28"/>
      <c r="E298" s="28"/>
      <c r="F298" s="28"/>
      <c r="G298" s="28"/>
      <c r="H298" s="28"/>
      <c r="I298" s="28"/>
      <c r="J298" s="28"/>
      <c r="K298" s="28"/>
      <c r="L298" s="28"/>
      <c r="O298" s="28"/>
      <c r="P298" s="28"/>
      <c r="Q298" s="28"/>
      <c r="R298" s="28"/>
      <c r="S298" s="28"/>
      <c r="T298" s="28"/>
      <c r="U298" s="28"/>
      <c r="V298" s="28"/>
      <c r="W298" s="28"/>
      <c r="X298" s="28"/>
    </row>
    <row r="299" spans="1:24" x14ac:dyDescent="0.2">
      <c r="A299" s="28"/>
      <c r="B299" s="28"/>
      <c r="E299" s="28"/>
      <c r="F299" s="28"/>
      <c r="G299" s="28"/>
      <c r="H299" s="28"/>
      <c r="I299" s="28"/>
      <c r="J299" s="28"/>
      <c r="K299" s="28"/>
      <c r="L299" s="28"/>
      <c r="O299" s="28"/>
      <c r="P299" s="28"/>
      <c r="Q299" s="28"/>
      <c r="R299" s="28"/>
      <c r="S299" s="28"/>
      <c r="T299" s="28"/>
      <c r="U299" s="28"/>
      <c r="V299" s="28"/>
      <c r="W299" s="28"/>
      <c r="X299" s="28"/>
    </row>
    <row r="300" spans="1:24" x14ac:dyDescent="0.2">
      <c r="A300" s="28"/>
      <c r="B300" s="28"/>
      <c r="E300" s="28"/>
      <c r="F300" s="28"/>
      <c r="G300" s="28"/>
      <c r="H300" s="28"/>
      <c r="I300" s="28"/>
      <c r="J300" s="28"/>
      <c r="K300" s="28"/>
      <c r="L300" s="28"/>
      <c r="O300" s="28"/>
      <c r="P300" s="28"/>
      <c r="Q300" s="28"/>
      <c r="R300" s="28"/>
      <c r="S300" s="28"/>
      <c r="T300" s="28"/>
      <c r="U300" s="28"/>
      <c r="V300" s="28"/>
      <c r="W300" s="28"/>
      <c r="X300" s="28"/>
    </row>
    <row r="301" spans="1:24" x14ac:dyDescent="0.2">
      <c r="A301" s="28"/>
      <c r="B301" s="28"/>
      <c r="E301" s="28"/>
      <c r="F301" s="28"/>
      <c r="G301" s="28"/>
      <c r="H301" s="28"/>
      <c r="I301" s="28"/>
      <c r="J301" s="28"/>
      <c r="K301" s="28"/>
      <c r="L301" s="28"/>
      <c r="O301" s="28"/>
      <c r="P301" s="28"/>
      <c r="Q301" s="28"/>
      <c r="R301" s="28"/>
      <c r="S301" s="28"/>
      <c r="T301" s="28"/>
      <c r="U301" s="28"/>
      <c r="V301" s="28"/>
      <c r="W301" s="28"/>
      <c r="X301" s="28"/>
    </row>
    <row r="302" spans="1:24" x14ac:dyDescent="0.2">
      <c r="A302" s="28"/>
      <c r="B302" s="28"/>
      <c r="E302" s="28"/>
      <c r="F302" s="28"/>
      <c r="G302" s="28"/>
      <c r="H302" s="28"/>
      <c r="I302" s="28"/>
      <c r="J302" s="28"/>
      <c r="K302" s="28"/>
      <c r="L302" s="28"/>
      <c r="O302" s="28"/>
      <c r="P302" s="28"/>
      <c r="Q302" s="28"/>
      <c r="R302" s="28"/>
      <c r="S302" s="28"/>
      <c r="T302" s="28"/>
      <c r="U302" s="28"/>
      <c r="V302" s="28"/>
      <c r="W302" s="28"/>
      <c r="X302" s="28"/>
    </row>
    <row r="303" spans="1:24" x14ac:dyDescent="0.2">
      <c r="A303" s="28"/>
      <c r="B303" s="28"/>
      <c r="E303" s="28"/>
      <c r="F303" s="28"/>
      <c r="G303" s="28"/>
      <c r="H303" s="28"/>
      <c r="I303" s="28"/>
      <c r="J303" s="28"/>
      <c r="K303" s="28"/>
      <c r="L303" s="28"/>
      <c r="O303" s="28"/>
      <c r="P303" s="28"/>
      <c r="Q303" s="28"/>
      <c r="R303" s="28"/>
      <c r="S303" s="28"/>
      <c r="T303" s="28"/>
      <c r="U303" s="28"/>
      <c r="V303" s="28"/>
      <c r="W303" s="28"/>
      <c r="X303" s="28"/>
    </row>
    <row r="304" spans="1:24" x14ac:dyDescent="0.2">
      <c r="A304" s="28"/>
      <c r="B304" s="28"/>
      <c r="E304" s="28"/>
      <c r="F304" s="28"/>
      <c r="G304" s="28"/>
      <c r="H304" s="28"/>
      <c r="I304" s="28"/>
      <c r="J304" s="28"/>
      <c r="K304" s="28"/>
      <c r="L304" s="28"/>
      <c r="O304" s="28"/>
      <c r="P304" s="28"/>
      <c r="Q304" s="28"/>
      <c r="R304" s="28"/>
      <c r="S304" s="28"/>
      <c r="T304" s="28"/>
      <c r="U304" s="28"/>
      <c r="V304" s="28"/>
      <c r="W304" s="28"/>
      <c r="X304" s="28"/>
    </row>
    <row r="305" spans="1:24" x14ac:dyDescent="0.2">
      <c r="A305" s="28"/>
      <c r="B305" s="28"/>
      <c r="E305" s="28"/>
      <c r="F305" s="28"/>
      <c r="G305" s="28"/>
      <c r="H305" s="28"/>
      <c r="I305" s="28"/>
      <c r="J305" s="28"/>
      <c r="K305" s="28"/>
      <c r="L305" s="28"/>
      <c r="O305" s="28"/>
      <c r="P305" s="28"/>
      <c r="Q305" s="28"/>
      <c r="R305" s="28"/>
      <c r="S305" s="28"/>
      <c r="T305" s="28"/>
      <c r="U305" s="28"/>
      <c r="V305" s="28"/>
      <c r="W305" s="28"/>
      <c r="X305" s="28"/>
    </row>
    <row r="306" spans="1:24" x14ac:dyDescent="0.2">
      <c r="A306" s="28"/>
      <c r="B306" s="28"/>
      <c r="E306" s="28"/>
      <c r="F306" s="28"/>
      <c r="G306" s="28"/>
      <c r="H306" s="28"/>
      <c r="I306" s="28"/>
      <c r="J306" s="28"/>
      <c r="K306" s="28"/>
      <c r="L306" s="28"/>
      <c r="O306" s="28"/>
      <c r="P306" s="28"/>
      <c r="Q306" s="28"/>
      <c r="R306" s="28"/>
      <c r="S306" s="28"/>
      <c r="T306" s="28"/>
      <c r="U306" s="28"/>
      <c r="V306" s="28"/>
      <c r="W306" s="28"/>
      <c r="X306" s="28"/>
    </row>
    <row r="307" spans="1:24" x14ac:dyDescent="0.2">
      <c r="A307" s="28"/>
      <c r="B307" s="28"/>
      <c r="E307" s="28"/>
      <c r="F307" s="28"/>
      <c r="G307" s="28"/>
      <c r="H307" s="28"/>
      <c r="I307" s="28"/>
      <c r="J307" s="28"/>
      <c r="K307" s="28"/>
      <c r="L307" s="28"/>
      <c r="O307" s="28"/>
      <c r="P307" s="28"/>
      <c r="Q307" s="28"/>
      <c r="R307" s="28"/>
      <c r="S307" s="28"/>
      <c r="T307" s="28"/>
      <c r="U307" s="28"/>
      <c r="V307" s="28"/>
      <c r="W307" s="28"/>
      <c r="X307" s="28"/>
    </row>
  </sheetData>
  <mergeCells count="6">
    <mergeCell ref="U4:V4"/>
    <mergeCell ref="F2:G2"/>
    <mergeCell ref="P4:Q4"/>
    <mergeCell ref="A4:B4"/>
    <mergeCell ref="F4:G4"/>
    <mergeCell ref="K4:L4"/>
  </mergeCells>
  <pageMargins left="0.51181102362204722" right="0.51181102362204722" top="0.23622047244094491" bottom="0.23622047244094491" header="0.31496062992125984" footer="0.31496062992125984"/>
  <pageSetup paperSize="9" scale="72" orientation="landscape" r:id="rId1"/>
  <headerFooter>
    <oddFooter>&amp;LAgg.Nuova gara 2024
inv 24/25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ORARI INVERNALI</vt:lpstr>
      <vt:lpstr>BIS 9543</vt:lpstr>
      <vt:lpstr>A  B_autostaz</vt:lpstr>
      <vt:lpstr>E  F _autostaz</vt:lpstr>
      <vt:lpstr>percorsi L 3</vt:lpstr>
      <vt:lpstr>CALENDARIO INVERNALE</vt:lpstr>
    </vt:vector>
  </TitlesOfParts>
  <Company>Comune di Vicenza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Comune di Vicenza</dc:creator>
  <cp:lastModifiedBy>Silvestri Gloria</cp:lastModifiedBy>
  <cp:lastPrinted>2024-09-09T11:55:27Z</cp:lastPrinted>
  <dcterms:created xsi:type="dcterms:W3CDTF">2002-06-11T16:14:49Z</dcterms:created>
  <dcterms:modified xsi:type="dcterms:W3CDTF">2024-09-16T12:38:13Z</dcterms:modified>
</cp:coreProperties>
</file>