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30" yWindow="2385" windowWidth="18975" windowHeight="8925"/>
  </bookViews>
  <sheets>
    <sheet name="modulo offerta" sheetId="7" r:id="rId1"/>
    <sheet name="Foglio2" sheetId="9" r:id="rId2"/>
  </sheets>
  <definedNames>
    <definedName name="OLE_LINK1" localSheetId="0">'modulo offerta'!#REF!</definedName>
  </definedNames>
  <calcPr calcId="145621"/>
</workbook>
</file>

<file path=xl/calcChain.xml><?xml version="1.0" encoding="utf-8"?>
<calcChain xmlns="http://schemas.openxmlformats.org/spreadsheetml/2006/main">
  <c r="G46" i="7" l="1"/>
  <c r="G45" i="7"/>
  <c r="G47" i="7" l="1"/>
  <c r="G44" i="7"/>
  <c r="G38" i="7"/>
  <c r="G37" i="7"/>
  <c r="G36" i="7"/>
  <c r="G48" i="7" l="1"/>
  <c r="F25" i="7" s="1"/>
  <c r="G39" i="7"/>
  <c r="G40" i="7" l="1"/>
  <c r="F24" i="7" s="1"/>
  <c r="F26" i="7" l="1"/>
  <c r="F28" i="7" s="1"/>
</calcChain>
</file>

<file path=xl/sharedStrings.xml><?xml version="1.0" encoding="utf-8"?>
<sst xmlns="http://schemas.openxmlformats.org/spreadsheetml/2006/main" count="112" uniqueCount="80">
  <si>
    <t xml:space="preserve"> in cifre €</t>
  </si>
  <si>
    <t>in cifre €</t>
  </si>
  <si>
    <t xml:space="preserve"> ( in lettere)  Euro</t>
  </si>
  <si>
    <t xml:space="preserve">                                         Timbro e Firma del legale rappresentante della ditta offerente</t>
  </si>
  <si>
    <t>Data : __________________</t>
  </si>
  <si>
    <t>"OFFERTA ECONOMICA"</t>
  </si>
  <si>
    <t>Spett.le</t>
  </si>
  <si>
    <t>S.V.T. S.r.l.</t>
  </si>
  <si>
    <t>Viale Milano, 78</t>
  </si>
  <si>
    <t>36100  Vicenza</t>
  </si>
  <si>
    <t>OFFRE</t>
  </si>
  <si>
    <t>Prog.</t>
  </si>
  <si>
    <t>E DICHIARA</t>
  </si>
  <si>
    <t>Allegato 2</t>
  </si>
  <si>
    <t>Marca da bollo € 16,00</t>
  </si>
  <si>
    <t xml:space="preserve">in lettere </t>
  </si>
  <si>
    <t>per cento</t>
  </si>
  <si>
    <t>derivante dalla somma dei prodotti dei seguenti prezzi unitari offerti per i quantitativi di seguito indicati:</t>
  </si>
  <si>
    <t>N.B.</t>
  </si>
  <si>
    <t>Le altre celle sono preimpostate con le formule</t>
  </si>
  <si>
    <t>€</t>
  </si>
  <si>
    <t>Unità di misura</t>
  </si>
  <si>
    <t xml:space="preserve">1) Costi della Manodopera riferiti al presente appalto </t>
  </si>
  <si>
    <t>N. unità di personale</t>
  </si>
  <si>
    <t>Qualifica</t>
  </si>
  <si>
    <t>Livello</t>
  </si>
  <si>
    <t xml:space="preserve">N. ore di lavoro </t>
  </si>
  <si>
    <t>Costo orario</t>
  </si>
  <si>
    <t>Totale costo manodopera per livello</t>
  </si>
  <si>
    <t xml:space="preserve">Nr. </t>
  </si>
  <si>
    <t xml:space="preserve">€ </t>
  </si>
  <si>
    <t xml:space="preserve"> Per un totale complessivo costi manodopera</t>
  </si>
  <si>
    <t xml:space="preserve">2) Costi specifici per la sicurezza (costi interni aziendali riferiti al presente appalto) </t>
  </si>
  <si>
    <t>Ai sensi dell'art. 95 comma 10 del D.Lgs. 50/2016,  dichiara che il prezzo offerto risulta comprensivo di :</t>
  </si>
  <si>
    <t>Quantità annua</t>
  </si>
  <si>
    <t>Le celle da compilare da parte del concorrente sono quelle di colore</t>
  </si>
  <si>
    <t>Importo complessivo annuo offerto</t>
  </si>
  <si>
    <t>in relazione alla gara per l'appalto in oggetto ed a quanto indicato nei documenti di gara e nel Capitoltato Speciale d'Appalto</t>
  </si>
  <si>
    <t>autobus</t>
  </si>
  <si>
    <t>sconto %</t>
  </si>
  <si>
    <t>ora</t>
  </si>
  <si>
    <t xml:space="preserve">corrispondente al ribasso percentuale  sull'importo annuale a base d'asta di euro  </t>
  </si>
  <si>
    <t>CODICE SVT</t>
  </si>
  <si>
    <t>La ditta</t>
  </si>
  <si>
    <t>domiciliata in</t>
  </si>
  <si>
    <t xml:space="preserve">telefono </t>
  </si>
  <si>
    <t>telefax</t>
  </si>
  <si>
    <t>mail</t>
  </si>
  <si>
    <t>p. IVA</t>
  </si>
  <si>
    <t>codice fiscale</t>
  </si>
  <si>
    <t>nella persona di (nome e cognome)</t>
  </si>
  <si>
    <t>nella sua qualità di</t>
  </si>
  <si>
    <t xml:space="preserve">Quantità annua </t>
  </si>
  <si>
    <t>L_P40045</t>
  </si>
  <si>
    <t>L_P40043</t>
  </si>
  <si>
    <t>ulteriori ricambi (extra rispetto ai ricambi inclusi nelle manutenzioni ordinarie elencate nel presente modulo di offerta dalla voce n. 1 alla voce n. 4)
lo sconto offerto sarà applicato ai listini di tutte le marche di ricambi necessari per le lavorazioni</t>
  </si>
  <si>
    <t>costo orario per eventuali ulteriori riparazioni
(extra rispetto manodopera prevista inclusa nelle manutenzioni ordinarie e straordinarie elencate nel presente modulo di offerta)</t>
  </si>
  <si>
    <t>sostituzione del polmone riduttore di pressione/vaporizzatore gas gpl per tutti i tipi d'impianto oggetto dell'appalto (dovrà essere indicato un unico sconto valido per tutti i tipi, da applicare su tutti i listini)</t>
  </si>
  <si>
    <t>sostituzione del polmone riduttore di pressione gas metano, per tutti i tipi d'impianto oggetto dell'appalto (dovrà essere indicato un unico sconto valido per tutti i tipi, da applicare su tutti i listini)</t>
  </si>
  <si>
    <t>Importo complessivo C) IMPIANTI PRERISCALDATORI manutenzione ordinaria</t>
  </si>
  <si>
    <t>Importo complessivo D)  IMPIANTI PRERISCALDATORI manutenzione straordinaria</t>
  </si>
  <si>
    <t>D)  IMPIANTI PRERISCALDATORI - MANUTENZIONE STRAORDINARIA</t>
  </si>
  <si>
    <t xml:space="preserve">C.   IMPIANTI PRERISCALDATORI - MANUTENZIONE ORDINARIA </t>
  </si>
  <si>
    <r>
      <t>B)</t>
    </r>
    <r>
      <rPr>
        <sz val="10"/>
        <rFont val="Calibri"/>
        <family val="2"/>
        <scheme val="minor"/>
      </rPr>
      <t xml:space="preserve"> importo  unitario  offerto </t>
    </r>
    <r>
      <rPr>
        <b/>
        <sz val="10"/>
        <rFont val="Calibri"/>
        <family val="2"/>
        <scheme val="minor"/>
      </rPr>
      <t>in cifre €</t>
    </r>
  </si>
  <si>
    <r>
      <t>C)</t>
    </r>
    <r>
      <rPr>
        <sz val="10"/>
        <rFont val="Calibri"/>
        <family val="2"/>
        <scheme val="minor"/>
      </rPr>
      <t xml:space="preserve"> importo  totale
(=A x B)</t>
    </r>
  </si>
  <si>
    <r>
      <rPr>
        <b/>
        <sz val="10"/>
        <rFont val="Calibri"/>
        <family val="2"/>
        <scheme val="minor"/>
      </rPr>
      <t>Descrizione</t>
    </r>
    <r>
      <rPr>
        <sz val="10"/>
        <rFont val="Calibri"/>
        <family val="2"/>
        <scheme val="minor"/>
      </rPr>
      <t>: per tutte le voci, i prezzi offerti s’intendono comprensivi di ogni onere (manodopera, mat.di consumo, ricambi, trasferta, vitto, alloggio, ecc. per , operare presso le sedi di SVT in via Fusinieri n. 83/h e in viale Milano a Vicenza) come da capitolato, escluse le voci indicate nell'art.16</t>
    </r>
  </si>
  <si>
    <r>
      <t xml:space="preserve">Verifiche annuali  impianto riscaldamento (Spheros-Webasto) su autobus </t>
    </r>
    <r>
      <rPr>
        <u/>
        <sz val="10"/>
        <rFont val="Arial"/>
        <family val="2"/>
      </rPr>
      <t>alimentati a gasolio</t>
    </r>
    <r>
      <rPr>
        <sz val="10"/>
        <rFont val="Arial"/>
        <family val="2"/>
      </rPr>
      <t>, con le caratteristiche e modalità indicate nei documenti di gara</t>
    </r>
  </si>
  <si>
    <r>
      <t xml:space="preserve">Verifiche annuali impianto riscaldamento (Eberspaecher) su autobus </t>
    </r>
    <r>
      <rPr>
        <u/>
        <sz val="10"/>
        <rFont val="Arial"/>
        <family val="2"/>
      </rPr>
      <t>alimentati a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gasolio</t>
    </r>
    <r>
      <rPr>
        <sz val="10"/>
        <rFont val="Arial"/>
        <family val="2"/>
      </rPr>
      <t>, con le caratteristiche e modalità indicate nei documenti di gara</t>
    </r>
  </si>
  <si>
    <r>
      <t xml:space="preserve">Verifiche annuali  impianto riscaldamento (Webasto) su autobus </t>
    </r>
    <r>
      <rPr>
        <u/>
        <sz val="10"/>
        <rFont val="Arial"/>
        <family val="2"/>
      </rPr>
      <t>alimentati a gpl</t>
    </r>
    <r>
      <rPr>
        <sz val="10"/>
        <rFont val="Arial"/>
        <family val="2"/>
      </rPr>
      <t>, con le caratteristiche e modalità indicate nei documenti di gara</t>
    </r>
  </si>
  <si>
    <r>
      <t xml:space="preserve">Verifiche annuali impianto riscaldamento (Webasto) su autobus </t>
    </r>
    <r>
      <rPr>
        <u/>
        <sz val="10"/>
        <rFont val="Arial"/>
        <family val="2"/>
      </rPr>
      <t>alimentati a metano</t>
    </r>
    <r>
      <rPr>
        <sz val="10"/>
        <rFont val="Arial"/>
        <family val="2"/>
      </rPr>
      <t>, con le caratteristiche e modalità indicate nei documenti di gara</t>
    </r>
  </si>
  <si>
    <r>
      <rPr>
        <b/>
        <sz val="10"/>
        <rFont val="Calibri"/>
        <family val="2"/>
        <scheme val="minor"/>
      </rPr>
      <t>Descrizione</t>
    </r>
    <r>
      <rPr>
        <sz val="10"/>
        <rFont val="Calibri"/>
        <family val="2"/>
        <scheme val="minor"/>
      </rPr>
      <t>: per tutte le voci, i prezzi offerti s’intendono comprensivi di ogni onere (manodopera, mat.di consumo, ricambi, trasferta, vitto, alloggio, ecc. per , operare presso le sedi di SVT in via Fusinieri n. 83/h e in viale Milano a Vicenza) come da capitolato</t>
    </r>
  </si>
  <si>
    <t>Affidamento del  servizio di manutenzione dei preriscaldatori su autobus urbani ed extraurbani della flotta di SVT</t>
  </si>
  <si>
    <r>
      <t>B)</t>
    </r>
    <r>
      <rPr>
        <sz val="10"/>
        <rFont val="Calibri"/>
        <family val="2"/>
        <scheme val="minor"/>
      </rPr>
      <t xml:space="preserve"> importo  unitario  offerto </t>
    </r>
    <r>
      <rPr>
        <b/>
        <sz val="10"/>
        <rFont val="Calibri"/>
        <family val="2"/>
        <scheme val="minor"/>
      </rPr>
      <t xml:space="preserve">in cifre </t>
    </r>
  </si>
  <si>
    <t xml:space="preserve">A)  IMPIANTI PRERISCALDATORI - MANUTENZIONE ORDINARIA </t>
  </si>
  <si>
    <t xml:space="preserve">B)  IMPIANTI PRERISCALDATORI - MANUTENZIONE STRAORDINARIA </t>
  </si>
  <si>
    <t>PER UN IMPORTO COMPLESSIVO OFFERTO  A+B</t>
  </si>
  <si>
    <t>Oggetto:  Settori Speciali. Avviso di gara</t>
  </si>
  <si>
    <t>Importo complessivo  € 55.250.00 di cui €  55.000,00 soggetti a ribasso ed euro 250,00 per oneri di sicurezza non soggetti a ribasso</t>
  </si>
  <si>
    <t>CIG 7989252B4E</t>
  </si>
  <si>
    <t>in ribasso rispetto all'importo  di €  55.000,00 a base d'asta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</si>
</sst>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€&quot;\ #,##0;[Red]\-&quot;€&quot;\ #,##0"/>
    <numFmt numFmtId="44" formatCode="_-&quot;€&quot;\ * #,##0.00_-;\-&quot;€&quot;\ * #,##0.00_-;_-&quot;€&quot;\ * &quot;-&quot;??_-;_-@_-"/>
    <numFmt numFmtId="164" formatCode="0.0000%"/>
    <numFmt numFmtId="165" formatCode="_-* #,##0.00\ [$€-410]_-;\-* #,##0.00\ [$€-410]_-;_-* &quot;-&quot;??\ [$€-410]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0"/>
      <name val="Calibri"/>
      <family val="2"/>
    </font>
    <font>
      <sz val="7"/>
      <name val="Calibri"/>
      <family val="2"/>
      <scheme val="minor"/>
    </font>
    <font>
      <b/>
      <sz val="12"/>
      <name val="Calibri"/>
      <family val="2"/>
      <scheme val="minor"/>
    </font>
    <font>
      <sz val="6"/>
      <name val="Calibri"/>
      <family val="2"/>
      <scheme val="minor"/>
    </font>
    <font>
      <sz val="12"/>
      <name val="Calibri"/>
      <family val="2"/>
      <scheme val="minor"/>
    </font>
    <font>
      <u/>
      <sz val="10"/>
      <name val="Arial"/>
      <family val="2"/>
    </font>
    <font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69">
    <xf numFmtId="0" fontId="0" fillId="0" borderId="0" xfId="0"/>
    <xf numFmtId="0" fontId="1" fillId="0" borderId="10" xfId="0" applyFont="1" applyFill="1" applyBorder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4" borderId="12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right"/>
    </xf>
    <xf numFmtId="0" fontId="2" fillId="2" borderId="23" xfId="0" applyFont="1" applyFill="1" applyBorder="1"/>
    <xf numFmtId="0" fontId="2" fillId="2" borderId="23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1" fillId="6" borderId="6" xfId="0" applyFont="1" applyFill="1" applyBorder="1" applyProtection="1">
      <protection locked="0"/>
    </xf>
    <xf numFmtId="0" fontId="1" fillId="6" borderId="18" xfId="0" applyFont="1" applyFill="1" applyBorder="1" applyProtection="1">
      <protection locked="0"/>
    </xf>
    <xf numFmtId="0" fontId="1" fillId="6" borderId="1" xfId="0" applyFont="1" applyFill="1" applyBorder="1" applyProtection="1">
      <protection locked="0"/>
    </xf>
    <xf numFmtId="0" fontId="1" fillId="6" borderId="20" xfId="0" applyFont="1" applyFill="1" applyBorder="1" applyProtection="1">
      <protection locked="0"/>
    </xf>
    <xf numFmtId="0" fontId="1" fillId="6" borderId="25" xfId="0" applyFont="1" applyFill="1" applyBorder="1" applyProtection="1">
      <protection locked="0"/>
    </xf>
    <xf numFmtId="0" fontId="1" fillId="6" borderId="27" xfId="0" applyFont="1" applyFill="1" applyBorder="1" applyProtection="1">
      <protection locked="0"/>
    </xf>
    <xf numFmtId="0" fontId="2" fillId="4" borderId="14" xfId="0" applyFont="1" applyFill="1" applyBorder="1" applyAlignment="1">
      <alignment horizontal="left" vertical="center"/>
    </xf>
    <xf numFmtId="165" fontId="9" fillId="2" borderId="6" xfId="0" applyNumberFormat="1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/>
    </xf>
    <xf numFmtId="44" fontId="1" fillId="0" borderId="7" xfId="0" applyNumberFormat="1" applyFont="1" applyBorder="1" applyAlignment="1">
      <alignment vertical="center" wrapText="1"/>
    </xf>
    <xf numFmtId="44" fontId="1" fillId="0" borderId="10" xfId="0" applyNumberFormat="1" applyFont="1" applyBorder="1" applyAlignment="1">
      <alignment vertical="center" wrapText="1"/>
    </xf>
    <xf numFmtId="44" fontId="1" fillId="0" borderId="7" xfId="0" applyNumberFormat="1" applyFont="1" applyBorder="1" applyAlignment="1">
      <alignment vertical="center"/>
    </xf>
    <xf numFmtId="165" fontId="9" fillId="0" borderId="0" xfId="0" applyNumberFormat="1" applyFont="1" applyFill="1" applyBorder="1" applyAlignment="1">
      <alignment vertical="center" wrapText="1"/>
    </xf>
    <xf numFmtId="44" fontId="6" fillId="0" borderId="3" xfId="0" applyNumberFormat="1" applyFont="1" applyBorder="1" applyAlignment="1">
      <alignment horizontal="right" vertical="center"/>
    </xf>
    <xf numFmtId="0" fontId="10" fillId="4" borderId="1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3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6" borderId="0" xfId="0" applyFont="1" applyFill="1" applyBorder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0" fontId="4" fillId="0" borderId="0" xfId="0" applyFont="1"/>
    <xf numFmtId="0" fontId="9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Protection="1"/>
    <xf numFmtId="49" fontId="15" fillId="0" borderId="2" xfId="0" applyNumberFormat="1" applyFont="1" applyFill="1" applyBorder="1" applyAlignment="1" applyProtection="1">
      <alignment vertical="top"/>
    </xf>
    <xf numFmtId="49" fontId="15" fillId="0" borderId="0" xfId="0" applyNumberFormat="1" applyFont="1" applyFill="1" applyBorder="1" applyAlignment="1" applyProtection="1">
      <alignment vertical="top"/>
    </xf>
    <xf numFmtId="49" fontId="15" fillId="0" borderId="8" xfId="0" applyNumberFormat="1" applyFont="1" applyFill="1" applyBorder="1" applyAlignment="1" applyProtection="1">
      <alignment vertical="top"/>
    </xf>
    <xf numFmtId="49" fontId="15" fillId="0" borderId="2" xfId="0" applyNumberFormat="1" applyFont="1" applyFill="1" applyBorder="1" applyAlignment="1" applyProtection="1">
      <alignment horizontal="center" vertical="center"/>
    </xf>
    <xf numFmtId="49" fontId="15" fillId="0" borderId="7" xfId="0" applyNumberFormat="1" applyFont="1" applyFill="1" applyBorder="1" applyAlignment="1" applyProtection="1">
      <alignment vertical="top"/>
    </xf>
    <xf numFmtId="49" fontId="15" fillId="0" borderId="8" xfId="0" applyNumberFormat="1" applyFont="1" applyFill="1" applyBorder="1" applyAlignment="1" applyProtection="1">
      <alignment horizontal="center" vertical="top"/>
    </xf>
    <xf numFmtId="49" fontId="15" fillId="0" borderId="2" xfId="0" applyNumberFormat="1" applyFont="1" applyFill="1" applyBorder="1" applyAlignment="1" applyProtection="1">
      <alignment vertical="top" wrapText="1"/>
    </xf>
    <xf numFmtId="49" fontId="15" fillId="0" borderId="9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protection locked="0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9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0" applyNumberFormat="1" applyFont="1" applyFill="1" applyBorder="1" applyAlignment="1">
      <alignment wrapText="1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165" fontId="10" fillId="0" borderId="1" xfId="0" applyNumberFormat="1" applyFont="1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3" fillId="6" borderId="1" xfId="0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" fontId="9" fillId="0" borderId="3" xfId="0" applyNumberFormat="1" applyFont="1" applyBorder="1" applyAlignment="1">
      <alignment horizontal="left" vertical="center"/>
    </xf>
    <xf numFmtId="164" fontId="9" fillId="0" borderId="3" xfId="2" applyNumberFormat="1" applyFont="1" applyBorder="1" applyAlignment="1">
      <alignment horizontal="left" vertical="center"/>
    </xf>
    <xf numFmtId="164" fontId="2" fillId="0" borderId="0" xfId="2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6" borderId="10" xfId="0" applyFont="1" applyFill="1" applyBorder="1" applyAlignment="1" applyProtection="1">
      <protection locked="0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165" fontId="10" fillId="6" borderId="6" xfId="1" applyNumberFormat="1" applyFont="1" applyFill="1" applyBorder="1" applyAlignment="1" applyProtection="1">
      <alignment vertical="center" wrapText="1"/>
      <protection locked="0"/>
    </xf>
    <xf numFmtId="165" fontId="10" fillId="0" borderId="6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165" fontId="10" fillId="6" borderId="1" xfId="1" applyNumberFormat="1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/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6" fontId="10" fillId="0" borderId="1" xfId="0" applyNumberFormat="1" applyFont="1" applyFill="1" applyBorder="1" applyAlignment="1">
      <alignment horizontal="center" vertical="center" wrapText="1"/>
    </xf>
    <xf numFmtId="10" fontId="10" fillId="6" borderId="1" xfId="1" applyNumberFormat="1" applyFont="1" applyFill="1" applyBorder="1" applyAlignment="1" applyProtection="1">
      <alignment vertical="center" wrapText="1"/>
      <protection locked="0"/>
    </xf>
    <xf numFmtId="0" fontId="13" fillId="5" borderId="2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 wrapText="1"/>
    </xf>
    <xf numFmtId="165" fontId="11" fillId="5" borderId="1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right" vertical="center" wrapText="1"/>
    </xf>
    <xf numFmtId="165" fontId="11" fillId="0" borderId="3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0" fillId="4" borderId="4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vertical="center"/>
    </xf>
    <xf numFmtId="0" fontId="13" fillId="5" borderId="9" xfId="0" applyFont="1" applyFill="1" applyBorder="1"/>
    <xf numFmtId="0" fontId="13" fillId="0" borderId="0" xfId="0" applyFont="1" applyAlignment="1">
      <alignment vertical="top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4" borderId="13" xfId="0" applyFont="1" applyFill="1" applyBorder="1" applyAlignment="1">
      <alignment vertical="center"/>
    </xf>
    <xf numFmtId="0" fontId="8" fillId="4" borderId="13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left"/>
    </xf>
    <xf numFmtId="0" fontId="15" fillId="0" borderId="1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3" fillId="6" borderId="17" xfId="0" applyFont="1" applyFill="1" applyBorder="1" applyAlignment="1" applyProtection="1">
      <alignment vertical="center"/>
      <protection locked="0"/>
    </xf>
    <xf numFmtId="0" fontId="13" fillId="6" borderId="5" xfId="0" applyFont="1" applyFill="1" applyBorder="1" applyAlignment="1" applyProtection="1">
      <alignment vertical="center"/>
      <protection locked="0"/>
    </xf>
    <xf numFmtId="0" fontId="13" fillId="6" borderId="6" xfId="0" applyFont="1" applyFill="1" applyBorder="1" applyProtection="1">
      <protection locked="0"/>
    </xf>
    <xf numFmtId="0" fontId="13" fillId="6" borderId="19" xfId="0" applyFont="1" applyFill="1" applyBorder="1" applyAlignment="1" applyProtection="1">
      <alignment vertical="center"/>
      <protection locked="0"/>
    </xf>
    <xf numFmtId="0" fontId="13" fillId="6" borderId="3" xfId="0" applyFont="1" applyFill="1" applyBorder="1" applyAlignment="1" applyProtection="1">
      <alignment vertical="center"/>
      <protection locked="0"/>
    </xf>
    <xf numFmtId="0" fontId="13" fillId="6" borderId="1" xfId="0" applyFont="1" applyFill="1" applyBorder="1" applyProtection="1">
      <protection locked="0"/>
    </xf>
    <xf numFmtId="0" fontId="13" fillId="4" borderId="21" xfId="0" applyFont="1" applyFill="1" applyBorder="1" applyAlignment="1">
      <alignment vertical="center"/>
    </xf>
    <xf numFmtId="0" fontId="13" fillId="4" borderId="22" xfId="0" applyFont="1" applyFill="1" applyBorder="1" applyAlignment="1">
      <alignment vertical="center"/>
    </xf>
    <xf numFmtId="0" fontId="13" fillId="4" borderId="22" xfId="0" applyFont="1" applyFill="1" applyBorder="1"/>
    <xf numFmtId="0" fontId="13" fillId="4" borderId="23" xfId="0" applyFont="1" applyFill="1" applyBorder="1"/>
    <xf numFmtId="0" fontId="13" fillId="2" borderId="23" xfId="0" applyFont="1" applyFill="1" applyBorder="1" applyAlignment="1">
      <alignment vertical="center"/>
    </xf>
    <xf numFmtId="0" fontId="13" fillId="2" borderId="23" xfId="0" applyFont="1" applyFill="1" applyBorder="1"/>
    <xf numFmtId="0" fontId="13" fillId="4" borderId="26" xfId="0" applyFont="1" applyFill="1" applyBorder="1"/>
    <xf numFmtId="0" fontId="3" fillId="0" borderId="0" xfId="0" applyFont="1" applyAlignment="1">
      <alignment horizontal="left" vertical="center" indent="3"/>
    </xf>
    <xf numFmtId="0" fontId="14" fillId="0" borderId="0" xfId="0" applyFont="1" applyAlignment="1">
      <alignment horizontal="right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14" fillId="0" borderId="10" xfId="0" applyFont="1" applyBorder="1" applyProtection="1">
      <protection locked="0"/>
    </xf>
    <xf numFmtId="0" fontId="13" fillId="0" borderId="10" xfId="0" applyFont="1" applyBorder="1" applyProtection="1"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Fill="1" applyProtection="1"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Protection="1">
      <protection locked="0"/>
    </xf>
    <xf numFmtId="0" fontId="13" fillId="0" borderId="0" xfId="0" applyFont="1" applyBorder="1" applyAlignment="1">
      <alignment vertical="center"/>
    </xf>
    <xf numFmtId="0" fontId="13" fillId="0" borderId="0" xfId="0" applyFont="1" applyBorder="1"/>
    <xf numFmtId="49" fontId="15" fillId="6" borderId="9" xfId="0" applyNumberFormat="1" applyFont="1" applyFill="1" applyBorder="1" applyAlignment="1" applyProtection="1">
      <alignment vertical="top"/>
      <protection locked="0"/>
    </xf>
    <xf numFmtId="49" fontId="15" fillId="6" borderId="3" xfId="0" applyNumberFormat="1" applyFont="1" applyFill="1" applyBorder="1" applyAlignment="1" applyProtection="1">
      <alignment vertical="top"/>
      <protection locked="0"/>
    </xf>
    <xf numFmtId="49" fontId="15" fillId="6" borderId="11" xfId="0" applyNumberFormat="1" applyFont="1" applyFill="1" applyBorder="1" applyAlignment="1" applyProtection="1">
      <alignment vertical="top"/>
      <protection locked="0"/>
    </xf>
    <xf numFmtId="49" fontId="15" fillId="6" borderId="0" xfId="0" applyNumberFormat="1" applyFont="1" applyFill="1" applyBorder="1" applyAlignment="1" applyProtection="1">
      <alignment vertical="top"/>
      <protection locked="0"/>
    </xf>
    <xf numFmtId="49" fontId="15" fillId="6" borderId="29" xfId="0" applyNumberFormat="1" applyFont="1" applyFill="1" applyBorder="1" applyAlignment="1" applyProtection="1">
      <alignment vertical="top"/>
      <protection locked="0"/>
    </xf>
    <xf numFmtId="49" fontId="15" fillId="6" borderId="9" xfId="0" applyNumberFormat="1" applyFont="1" applyFill="1" applyBorder="1" applyAlignment="1" applyProtection="1">
      <alignment horizontal="center" vertical="top"/>
      <protection locked="0"/>
    </xf>
    <xf numFmtId="49" fontId="15" fillId="6" borderId="6" xfId="0" applyNumberFormat="1" applyFont="1" applyFill="1" applyBorder="1" applyAlignment="1" applyProtection="1">
      <alignment vertical="top"/>
      <protection locked="0"/>
    </xf>
    <xf numFmtId="0" fontId="4" fillId="0" borderId="0" xfId="0" applyFont="1" applyBorder="1" applyAlignment="1">
      <alignment horizontal="center"/>
    </xf>
    <xf numFmtId="0" fontId="17" fillId="3" borderId="7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1" fillId="5" borderId="9" xfId="0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right" vertical="center" wrapText="1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zoomScaleNormal="100" workbookViewId="0">
      <selection activeCell="H27" sqref="H27"/>
    </sheetView>
  </sheetViews>
  <sheetFormatPr defaultRowHeight="15" x14ac:dyDescent="0.25"/>
  <cols>
    <col min="1" max="1" width="4.5703125" style="42" customWidth="1"/>
    <col min="2" max="2" width="16.85546875" style="42" customWidth="1"/>
    <col min="3" max="3" width="48.28515625" style="31" customWidth="1"/>
    <col min="4" max="4" width="9.5703125" style="31" customWidth="1"/>
    <col min="5" max="5" width="15.85546875" style="31" customWidth="1"/>
    <col min="6" max="6" width="17.140625" style="31" customWidth="1"/>
    <col min="7" max="7" width="22" style="31" customWidth="1"/>
    <col min="8" max="16384" width="9.140625" style="31"/>
  </cols>
  <sheetData>
    <row r="1" spans="1:9" ht="18" customHeight="1" x14ac:dyDescent="0.25">
      <c r="A1" s="29" t="s">
        <v>13</v>
      </c>
      <c r="B1" s="29"/>
      <c r="C1" s="30"/>
      <c r="D1" s="29" t="s">
        <v>5</v>
      </c>
      <c r="E1" s="30"/>
      <c r="G1" s="2" t="s">
        <v>14</v>
      </c>
    </row>
    <row r="2" spans="1:9" x14ac:dyDescent="0.25">
      <c r="A2" s="32"/>
      <c r="B2" s="32"/>
      <c r="C2" s="33"/>
      <c r="D2" s="32"/>
      <c r="E2" s="33"/>
      <c r="F2" s="34"/>
      <c r="G2" s="3" t="s">
        <v>6</v>
      </c>
    </row>
    <row r="3" spans="1:9" x14ac:dyDescent="0.25">
      <c r="A3" s="35" t="s">
        <v>18</v>
      </c>
      <c r="B3" s="35"/>
      <c r="C3" s="33" t="s">
        <v>35</v>
      </c>
      <c r="D3" s="32"/>
      <c r="E3" s="36"/>
      <c r="F3" s="34"/>
      <c r="G3" s="3" t="s">
        <v>7</v>
      </c>
    </row>
    <row r="4" spans="1:9" x14ac:dyDescent="0.25">
      <c r="A4" s="32"/>
      <c r="B4" s="32"/>
      <c r="C4" s="33" t="s">
        <v>19</v>
      </c>
      <c r="D4" s="32"/>
      <c r="E4" s="33"/>
      <c r="F4" s="34"/>
      <c r="G4" s="3" t="s">
        <v>8</v>
      </c>
    </row>
    <row r="5" spans="1:9" x14ac:dyDescent="0.25">
      <c r="A5" s="32"/>
      <c r="B5" s="32"/>
      <c r="C5" s="33"/>
      <c r="D5" s="32"/>
      <c r="E5" s="33"/>
      <c r="F5" s="34"/>
      <c r="G5" s="3" t="s">
        <v>9</v>
      </c>
    </row>
    <row r="6" spans="1:9" ht="9.75" customHeight="1" x14ac:dyDescent="0.25">
      <c r="A6" s="37"/>
      <c r="B6" s="37"/>
      <c r="C6" s="34"/>
      <c r="D6" s="32"/>
      <c r="E6" s="33"/>
      <c r="F6" s="34"/>
      <c r="G6" s="4"/>
    </row>
    <row r="7" spans="1:9" ht="19.5" customHeight="1" x14ac:dyDescent="0.25">
      <c r="A7" s="3" t="s">
        <v>76</v>
      </c>
      <c r="B7" s="3"/>
      <c r="C7" s="34"/>
      <c r="D7" s="37"/>
      <c r="E7" s="37"/>
      <c r="F7" s="37"/>
      <c r="G7" s="34"/>
    </row>
    <row r="8" spans="1:9" x14ac:dyDescent="0.25">
      <c r="A8" s="38" t="s">
        <v>71</v>
      </c>
      <c r="B8" s="38"/>
      <c r="C8" s="38"/>
      <c r="D8" s="38"/>
      <c r="E8" s="38"/>
      <c r="F8" s="38"/>
      <c r="G8" s="34"/>
    </row>
    <row r="9" spans="1:9" x14ac:dyDescent="0.25">
      <c r="A9" s="38" t="s">
        <v>78</v>
      </c>
      <c r="B9" s="38"/>
      <c r="C9" s="38"/>
      <c r="D9" s="38"/>
      <c r="E9" s="38"/>
      <c r="F9" s="38"/>
      <c r="G9" s="34"/>
    </row>
    <row r="10" spans="1:9" x14ac:dyDescent="0.25">
      <c r="A10" s="3" t="s">
        <v>77</v>
      </c>
      <c r="B10" s="3"/>
      <c r="C10" s="34"/>
      <c r="D10" s="3"/>
      <c r="E10" s="3"/>
      <c r="F10" s="3"/>
      <c r="G10" s="34"/>
    </row>
    <row r="11" spans="1:9" s="41" customFormat="1" x14ac:dyDescent="0.25">
      <c r="A11" s="3"/>
      <c r="B11" s="3"/>
      <c r="C11" s="39"/>
      <c r="D11" s="40"/>
      <c r="E11" s="39"/>
      <c r="F11" s="39"/>
      <c r="G11" s="39"/>
    </row>
    <row r="12" spans="1:9" ht="4.5" customHeight="1" x14ac:dyDescent="0.25">
      <c r="C12" s="39"/>
      <c r="D12" s="43"/>
      <c r="E12" s="39"/>
      <c r="F12" s="39"/>
      <c r="G12" s="39"/>
    </row>
    <row r="13" spans="1:9" s="44" customFormat="1" ht="21" customHeight="1" x14ac:dyDescent="0.2">
      <c r="B13" s="45" t="s">
        <v>43</v>
      </c>
      <c r="C13" s="156"/>
      <c r="D13" s="156"/>
      <c r="E13" s="156"/>
      <c r="F13" s="157"/>
      <c r="G13" s="46"/>
      <c r="H13" s="46"/>
      <c r="I13" s="46"/>
    </row>
    <row r="14" spans="1:9" s="44" customFormat="1" ht="21" customHeight="1" x14ac:dyDescent="0.2">
      <c r="B14" s="47" t="s">
        <v>44</v>
      </c>
      <c r="C14" s="156"/>
      <c r="D14" s="156"/>
      <c r="E14" s="156"/>
      <c r="F14" s="157"/>
      <c r="G14" s="46"/>
      <c r="H14" s="46"/>
      <c r="I14" s="46"/>
    </row>
    <row r="15" spans="1:9" s="44" customFormat="1" ht="21" customHeight="1" x14ac:dyDescent="0.2">
      <c r="B15" s="45" t="s">
        <v>49</v>
      </c>
      <c r="C15" s="157"/>
      <c r="D15" s="48" t="s">
        <v>48</v>
      </c>
      <c r="E15" s="156"/>
      <c r="F15" s="157"/>
      <c r="G15" s="46"/>
      <c r="H15" s="46"/>
      <c r="I15" s="46"/>
    </row>
    <row r="16" spans="1:9" s="44" customFormat="1" ht="21" customHeight="1" x14ac:dyDescent="0.2">
      <c r="B16" s="49" t="s">
        <v>45</v>
      </c>
      <c r="C16" s="158"/>
      <c r="D16" s="50" t="s">
        <v>46</v>
      </c>
      <c r="E16" s="159"/>
      <c r="F16" s="160"/>
      <c r="G16" s="46"/>
      <c r="H16" s="46"/>
      <c r="I16" s="46"/>
    </row>
    <row r="17" spans="1:9" s="44" customFormat="1" ht="21" customHeight="1" x14ac:dyDescent="0.2">
      <c r="B17" s="45" t="s">
        <v>47</v>
      </c>
      <c r="C17" s="156"/>
      <c r="D17" s="161"/>
      <c r="E17" s="156"/>
      <c r="F17" s="157"/>
      <c r="G17" s="46"/>
      <c r="H17" s="46"/>
      <c r="I17" s="46"/>
    </row>
    <row r="18" spans="1:9" s="44" customFormat="1" ht="26.25" customHeight="1" x14ac:dyDescent="0.2">
      <c r="B18" s="51" t="s">
        <v>50</v>
      </c>
      <c r="C18" s="162"/>
      <c r="D18" s="49" t="s">
        <v>51</v>
      </c>
      <c r="E18" s="52"/>
      <c r="F18" s="157"/>
      <c r="G18" s="46"/>
      <c r="H18" s="46"/>
      <c r="I18" s="46"/>
    </row>
    <row r="19" spans="1:9" ht="20.25" customHeight="1" x14ac:dyDescent="0.25">
      <c r="A19" s="53"/>
      <c r="B19" s="53"/>
      <c r="C19" s="54"/>
      <c r="D19" s="54"/>
      <c r="E19" s="54"/>
      <c r="F19" s="54"/>
      <c r="G19" s="54"/>
    </row>
    <row r="20" spans="1:9" ht="21" customHeight="1" x14ac:dyDescent="0.25">
      <c r="A20" s="37" t="s">
        <v>37</v>
      </c>
      <c r="B20" s="37"/>
      <c r="C20" s="34"/>
      <c r="D20" s="34"/>
      <c r="E20" s="34"/>
      <c r="F20" s="34"/>
      <c r="G20" s="34"/>
    </row>
    <row r="21" spans="1:9" ht="21" customHeight="1" x14ac:dyDescent="0.25">
      <c r="A21" s="55"/>
      <c r="B21" s="55"/>
      <c r="C21" s="163" t="s">
        <v>10</v>
      </c>
      <c r="D21" s="163"/>
      <c r="E21" s="163"/>
      <c r="F21" s="163"/>
      <c r="G21" s="163"/>
    </row>
    <row r="22" spans="1:9" ht="13.5" customHeight="1" x14ac:dyDescent="0.25"/>
    <row r="23" spans="1:9" ht="25.5" customHeight="1" x14ac:dyDescent="0.25">
      <c r="A23" s="56"/>
      <c r="B23" s="57" t="s">
        <v>36</v>
      </c>
      <c r="C23" s="58"/>
      <c r="D23" s="59"/>
      <c r="E23" s="59"/>
      <c r="F23" s="60" t="s">
        <v>0</v>
      </c>
      <c r="G23" s="61"/>
    </row>
    <row r="24" spans="1:9" ht="21.95" customHeight="1" x14ac:dyDescent="0.25">
      <c r="A24" s="62"/>
      <c r="B24" s="64" t="s">
        <v>73</v>
      </c>
      <c r="C24" s="65"/>
      <c r="D24" s="66"/>
      <c r="E24" s="66"/>
      <c r="F24" s="67">
        <f>G40</f>
        <v>0</v>
      </c>
      <c r="G24" s="63"/>
    </row>
    <row r="25" spans="1:9" ht="21.95" customHeight="1" x14ac:dyDescent="0.25">
      <c r="A25" s="62"/>
      <c r="B25" s="64" t="s">
        <v>74</v>
      </c>
      <c r="C25" s="68"/>
      <c r="D25" s="69"/>
      <c r="E25" s="69"/>
      <c r="F25" s="67">
        <f>G48</f>
        <v>17000</v>
      </c>
      <c r="G25" s="63"/>
    </row>
    <row r="26" spans="1:9" ht="21.95" customHeight="1" x14ac:dyDescent="0.25">
      <c r="A26" s="62"/>
      <c r="B26" s="70" t="s">
        <v>75</v>
      </c>
      <c r="C26" s="68"/>
      <c r="D26" s="69"/>
      <c r="E26" s="27" t="s">
        <v>1</v>
      </c>
      <c r="F26" s="20">
        <f>SUM(F24:F25)</f>
        <v>17000</v>
      </c>
      <c r="G26" s="26"/>
    </row>
    <row r="27" spans="1:9" ht="21.95" customHeight="1" x14ac:dyDescent="0.25">
      <c r="A27" s="62"/>
      <c r="B27" s="25" t="s">
        <v>79</v>
      </c>
      <c r="C27" s="23"/>
      <c r="D27" s="24"/>
      <c r="E27" s="1" t="s">
        <v>2</v>
      </c>
      <c r="F27" s="71"/>
      <c r="G27" s="72"/>
    </row>
    <row r="28" spans="1:9" ht="22.5" customHeight="1" x14ac:dyDescent="0.25">
      <c r="A28" s="62"/>
      <c r="B28" s="73" t="s">
        <v>41</v>
      </c>
      <c r="C28" s="70"/>
      <c r="D28" s="74"/>
      <c r="E28" s="75">
        <v>55000</v>
      </c>
      <c r="F28" s="76">
        <f>(E28-F26)/E28</f>
        <v>0.69090909090909092</v>
      </c>
      <c r="G28" s="77"/>
    </row>
    <row r="29" spans="1:9" ht="27" customHeight="1" x14ac:dyDescent="0.25">
      <c r="A29" s="62"/>
      <c r="B29" s="78" t="s">
        <v>15</v>
      </c>
      <c r="C29" s="79"/>
      <c r="D29" s="79"/>
      <c r="E29" s="79"/>
      <c r="F29" s="80" t="s">
        <v>16</v>
      </c>
      <c r="G29" s="81"/>
    </row>
    <row r="30" spans="1:9" ht="15" customHeight="1" x14ac:dyDescent="0.25">
      <c r="A30" s="62"/>
      <c r="B30" s="62"/>
      <c r="C30" s="82"/>
      <c r="D30" s="82"/>
      <c r="E30" s="82"/>
    </row>
    <row r="31" spans="1:9" ht="39" customHeight="1" x14ac:dyDescent="0.25">
      <c r="A31" s="83" t="s">
        <v>17</v>
      </c>
      <c r="B31" s="83"/>
      <c r="C31" s="82"/>
      <c r="D31" s="82"/>
      <c r="E31" s="82"/>
    </row>
    <row r="32" spans="1:9" ht="19.5" customHeight="1" x14ac:dyDescent="0.25">
      <c r="A32" s="83"/>
      <c r="B32" s="83"/>
      <c r="C32" s="83"/>
    </row>
    <row r="33" spans="1:7" s="108" customFormat="1" ht="17.25" customHeight="1" x14ac:dyDescent="0.25">
      <c r="A33" s="103"/>
      <c r="B33" s="104"/>
      <c r="C33" s="105"/>
      <c r="D33" s="105"/>
      <c r="E33" s="106"/>
      <c r="F33" s="106"/>
      <c r="G33" s="107"/>
    </row>
    <row r="34" spans="1:7" ht="43.5" customHeight="1" x14ac:dyDescent="0.25">
      <c r="A34" s="164" t="s">
        <v>62</v>
      </c>
      <c r="B34" s="165"/>
      <c r="C34" s="165"/>
      <c r="D34" s="165"/>
      <c r="E34" s="165"/>
      <c r="F34" s="165"/>
      <c r="G34" s="165"/>
    </row>
    <row r="35" spans="1:7" ht="76.5" x14ac:dyDescent="0.25">
      <c r="A35" s="84" t="s">
        <v>11</v>
      </c>
      <c r="B35" s="28" t="s">
        <v>42</v>
      </c>
      <c r="C35" s="28" t="s">
        <v>65</v>
      </c>
      <c r="D35" s="109" t="s">
        <v>21</v>
      </c>
      <c r="E35" s="109" t="s">
        <v>52</v>
      </c>
      <c r="F35" s="85" t="s">
        <v>63</v>
      </c>
      <c r="G35" s="85" t="s">
        <v>64</v>
      </c>
    </row>
    <row r="36" spans="1:7" ht="50.1" customHeight="1" x14ac:dyDescent="0.25">
      <c r="A36" s="91">
        <v>1</v>
      </c>
      <c r="B36" s="87" t="s">
        <v>53</v>
      </c>
      <c r="C36" s="95" t="s">
        <v>66</v>
      </c>
      <c r="D36" s="110" t="s">
        <v>38</v>
      </c>
      <c r="E36" s="90">
        <v>160</v>
      </c>
      <c r="F36" s="93"/>
      <c r="G36" s="89">
        <f t="shared" ref="G36:G38" si="0">E36*F36</f>
        <v>0</v>
      </c>
    </row>
    <row r="37" spans="1:7" ht="50.1" customHeight="1" x14ac:dyDescent="0.25">
      <c r="A37" s="91">
        <v>2</v>
      </c>
      <c r="B37" s="87" t="s">
        <v>53</v>
      </c>
      <c r="C37" s="95" t="s">
        <v>67</v>
      </c>
      <c r="D37" s="110" t="s">
        <v>38</v>
      </c>
      <c r="E37" s="90">
        <v>32</v>
      </c>
      <c r="F37" s="93"/>
      <c r="G37" s="89">
        <f t="shared" si="0"/>
        <v>0</v>
      </c>
    </row>
    <row r="38" spans="1:7" ht="50.1" customHeight="1" x14ac:dyDescent="0.25">
      <c r="A38" s="91">
        <v>3</v>
      </c>
      <c r="B38" s="87" t="s">
        <v>53</v>
      </c>
      <c r="C38" s="95" t="s">
        <v>68</v>
      </c>
      <c r="D38" s="110" t="s">
        <v>38</v>
      </c>
      <c r="E38" s="90">
        <v>35</v>
      </c>
      <c r="F38" s="93"/>
      <c r="G38" s="89">
        <f t="shared" si="0"/>
        <v>0</v>
      </c>
    </row>
    <row r="39" spans="1:7" ht="50.1" customHeight="1" x14ac:dyDescent="0.25">
      <c r="A39" s="91">
        <v>4</v>
      </c>
      <c r="B39" s="87" t="s">
        <v>53</v>
      </c>
      <c r="C39" s="95" t="s">
        <v>69</v>
      </c>
      <c r="D39" s="110" t="s">
        <v>38</v>
      </c>
      <c r="E39" s="90">
        <v>12</v>
      </c>
      <c r="F39" s="93"/>
      <c r="G39" s="89">
        <f>F39*E39</f>
        <v>0</v>
      </c>
    </row>
    <row r="40" spans="1:7" ht="26.25" customHeight="1" x14ac:dyDescent="0.25">
      <c r="A40" s="99"/>
      <c r="B40" s="100"/>
      <c r="C40" s="101"/>
      <c r="D40" s="167" t="s">
        <v>59</v>
      </c>
      <c r="E40" s="167"/>
      <c r="F40" s="168"/>
      <c r="G40" s="102">
        <f>SUM(G36:G39)</f>
        <v>0</v>
      </c>
    </row>
    <row r="41" spans="1:7" s="108" customFormat="1" ht="12" customHeight="1" x14ac:dyDescent="0.25">
      <c r="A41" s="103"/>
      <c r="B41" s="104"/>
      <c r="C41" s="105"/>
      <c r="D41" s="106"/>
      <c r="E41" s="106"/>
      <c r="F41" s="111"/>
      <c r="G41" s="107"/>
    </row>
    <row r="42" spans="1:7" ht="42.75" customHeight="1" x14ac:dyDescent="0.25">
      <c r="A42" s="164" t="s">
        <v>61</v>
      </c>
      <c r="B42" s="165"/>
      <c r="C42" s="165"/>
      <c r="D42" s="165"/>
      <c r="E42" s="165"/>
      <c r="F42" s="165"/>
      <c r="G42" s="165"/>
    </row>
    <row r="43" spans="1:7" ht="63.75" x14ac:dyDescent="0.25">
      <c r="A43" s="84" t="s">
        <v>11</v>
      </c>
      <c r="B43" s="28" t="s">
        <v>42</v>
      </c>
      <c r="C43" s="28" t="s">
        <v>70</v>
      </c>
      <c r="D43" s="109" t="s">
        <v>21</v>
      </c>
      <c r="E43" s="109" t="s">
        <v>34</v>
      </c>
      <c r="F43" s="85" t="s">
        <v>72</v>
      </c>
      <c r="G43" s="85" t="s">
        <v>64</v>
      </c>
    </row>
    <row r="44" spans="1:7" ht="63.75" customHeight="1" x14ac:dyDescent="0.25">
      <c r="A44" s="86">
        <v>1</v>
      </c>
      <c r="B44" s="87" t="s">
        <v>54</v>
      </c>
      <c r="C44" s="95" t="s">
        <v>56</v>
      </c>
      <c r="D44" s="110" t="s">
        <v>40</v>
      </c>
      <c r="E44" s="96">
        <v>60</v>
      </c>
      <c r="F44" s="88"/>
      <c r="G44" s="89">
        <f t="shared" ref="G44" si="1">E44*F44</f>
        <v>0</v>
      </c>
    </row>
    <row r="45" spans="1:7" ht="48.95" customHeight="1" x14ac:dyDescent="0.25">
      <c r="A45" s="91">
        <v>2</v>
      </c>
      <c r="B45" s="87" t="s">
        <v>54</v>
      </c>
      <c r="C45" s="92" t="s">
        <v>57</v>
      </c>
      <c r="D45" s="90" t="s">
        <v>39</v>
      </c>
      <c r="E45" s="97">
        <v>5000</v>
      </c>
      <c r="F45" s="98"/>
      <c r="G45" s="89">
        <f>E45-(E45*F45)</f>
        <v>5000</v>
      </c>
    </row>
    <row r="46" spans="1:7" ht="48.95" customHeight="1" x14ac:dyDescent="0.25">
      <c r="A46" s="91">
        <v>3</v>
      </c>
      <c r="B46" s="87" t="s">
        <v>54</v>
      </c>
      <c r="C46" s="92" t="s">
        <v>58</v>
      </c>
      <c r="D46" s="90" t="s">
        <v>39</v>
      </c>
      <c r="E46" s="97">
        <v>2500</v>
      </c>
      <c r="F46" s="98"/>
      <c r="G46" s="89">
        <f>E46-(E46*F46)</f>
        <v>2500</v>
      </c>
    </row>
    <row r="47" spans="1:7" ht="63.75" customHeight="1" x14ac:dyDescent="0.25">
      <c r="A47" s="86">
        <v>4</v>
      </c>
      <c r="B47" s="87" t="s">
        <v>54</v>
      </c>
      <c r="C47" s="92" t="s">
        <v>55</v>
      </c>
      <c r="D47" s="90" t="s">
        <v>39</v>
      </c>
      <c r="E47" s="97">
        <v>9500</v>
      </c>
      <c r="F47" s="98"/>
      <c r="G47" s="89">
        <f t="shared" ref="G47" si="2">E47-(E47*F47)</f>
        <v>9500</v>
      </c>
    </row>
    <row r="48" spans="1:7" ht="37.5" customHeight="1" x14ac:dyDescent="0.25">
      <c r="A48" s="112"/>
      <c r="B48" s="100"/>
      <c r="C48" s="113"/>
      <c r="D48" s="167" t="s">
        <v>60</v>
      </c>
      <c r="E48" s="167"/>
      <c r="F48" s="167"/>
      <c r="G48" s="102">
        <f>SUM(G44:G47)</f>
        <v>17000</v>
      </c>
    </row>
    <row r="49" spans="1:7" x14ac:dyDescent="0.25">
      <c r="C49" s="42"/>
      <c r="F49" s="114"/>
    </row>
    <row r="50" spans="1:7" ht="15.75" x14ac:dyDescent="0.25">
      <c r="C50" s="166" t="s">
        <v>12</v>
      </c>
      <c r="D50" s="166"/>
      <c r="E50" s="166"/>
      <c r="F50" s="166"/>
      <c r="G50" s="166"/>
    </row>
    <row r="51" spans="1:7" x14ac:dyDescent="0.25">
      <c r="A51" s="10" t="s">
        <v>33</v>
      </c>
      <c r="B51" s="10"/>
      <c r="C51" s="115"/>
      <c r="D51" s="116"/>
      <c r="E51" s="11"/>
      <c r="F51" s="12"/>
      <c r="G51" s="117"/>
    </row>
    <row r="52" spans="1:7" ht="15.75" thickBot="1" x14ac:dyDescent="0.3">
      <c r="A52" s="118"/>
      <c r="B52" s="118"/>
      <c r="C52" s="118"/>
      <c r="D52" s="119"/>
      <c r="E52" s="119"/>
      <c r="F52" s="119"/>
      <c r="G52" s="119"/>
    </row>
    <row r="53" spans="1:7" ht="30" customHeight="1" thickBot="1" x14ac:dyDescent="0.3">
      <c r="A53" s="5" t="s">
        <v>22</v>
      </c>
      <c r="B53" s="21"/>
      <c r="C53" s="120"/>
      <c r="D53" s="121"/>
      <c r="E53" s="6"/>
      <c r="F53" s="122"/>
      <c r="G53" s="122"/>
    </row>
    <row r="54" spans="1:7" ht="77.25" thickBot="1" x14ac:dyDescent="0.3">
      <c r="A54" s="123" t="s">
        <v>23</v>
      </c>
      <c r="B54" s="123"/>
      <c r="C54" s="124" t="s">
        <v>24</v>
      </c>
      <c r="D54" s="125" t="s">
        <v>25</v>
      </c>
      <c r="E54" s="125" t="s">
        <v>26</v>
      </c>
      <c r="F54" s="125" t="s">
        <v>27</v>
      </c>
      <c r="G54" s="126" t="s">
        <v>28</v>
      </c>
    </row>
    <row r="55" spans="1:7" ht="21" customHeight="1" x14ac:dyDescent="0.25">
      <c r="A55" s="127"/>
      <c r="B55" s="128"/>
      <c r="C55" s="129"/>
      <c r="D55" s="129"/>
      <c r="E55" s="13" t="s">
        <v>29</v>
      </c>
      <c r="F55" s="13" t="s">
        <v>20</v>
      </c>
      <c r="G55" s="14" t="s">
        <v>30</v>
      </c>
    </row>
    <row r="56" spans="1:7" ht="23.25" customHeight="1" x14ac:dyDescent="0.25">
      <c r="A56" s="130"/>
      <c r="B56" s="131"/>
      <c r="C56" s="132"/>
      <c r="D56" s="132"/>
      <c r="E56" s="15" t="s">
        <v>29</v>
      </c>
      <c r="F56" s="15" t="s">
        <v>20</v>
      </c>
      <c r="G56" s="16" t="s">
        <v>30</v>
      </c>
    </row>
    <row r="57" spans="1:7" ht="27" customHeight="1" x14ac:dyDescent="0.25">
      <c r="A57" s="130"/>
      <c r="B57" s="131"/>
      <c r="C57" s="132"/>
      <c r="D57" s="132"/>
      <c r="E57" s="15" t="s">
        <v>29</v>
      </c>
      <c r="F57" s="15" t="s">
        <v>20</v>
      </c>
      <c r="G57" s="16" t="s">
        <v>30</v>
      </c>
    </row>
    <row r="58" spans="1:7" ht="25.5" customHeight="1" x14ac:dyDescent="0.25">
      <c r="A58" s="130"/>
      <c r="B58" s="131"/>
      <c r="C58" s="132"/>
      <c r="D58" s="132"/>
      <c r="E58" s="15" t="s">
        <v>29</v>
      </c>
      <c r="F58" s="15" t="s">
        <v>20</v>
      </c>
      <c r="G58" s="16" t="s">
        <v>30</v>
      </c>
    </row>
    <row r="59" spans="1:7" ht="28.5" customHeight="1" x14ac:dyDescent="0.25">
      <c r="A59" s="130"/>
      <c r="B59" s="131"/>
      <c r="C59" s="132"/>
      <c r="D59" s="132"/>
      <c r="E59" s="15" t="s">
        <v>29</v>
      </c>
      <c r="F59" s="15" t="s">
        <v>20</v>
      </c>
      <c r="G59" s="16" t="s">
        <v>30</v>
      </c>
    </row>
    <row r="60" spans="1:7" ht="28.5" customHeight="1" x14ac:dyDescent="0.25">
      <c r="A60" s="130"/>
      <c r="B60" s="131"/>
      <c r="C60" s="132"/>
      <c r="D60" s="132"/>
      <c r="E60" s="15" t="s">
        <v>29</v>
      </c>
      <c r="F60" s="15" t="s">
        <v>20</v>
      </c>
      <c r="G60" s="16" t="s">
        <v>30</v>
      </c>
    </row>
    <row r="61" spans="1:7" ht="32.25" customHeight="1" thickBot="1" x14ac:dyDescent="0.3">
      <c r="A61" s="133"/>
      <c r="B61" s="134"/>
      <c r="C61" s="135"/>
      <c r="D61" s="135"/>
      <c r="E61" s="136"/>
      <c r="F61" s="7" t="s">
        <v>31</v>
      </c>
      <c r="G61" s="17" t="s">
        <v>20</v>
      </c>
    </row>
    <row r="62" spans="1:7" ht="15.75" thickBot="1" x14ac:dyDescent="0.3">
      <c r="A62" s="137"/>
      <c r="B62" s="137"/>
      <c r="C62" s="138"/>
      <c r="D62" s="138"/>
      <c r="E62" s="138"/>
      <c r="F62" s="8"/>
      <c r="G62" s="9"/>
    </row>
    <row r="63" spans="1:7" ht="25.5" customHeight="1" thickBot="1" x14ac:dyDescent="0.3">
      <c r="A63" s="19" t="s">
        <v>32</v>
      </c>
      <c r="B63" s="22"/>
      <c r="C63" s="139"/>
      <c r="D63" s="139"/>
      <c r="E63" s="139"/>
      <c r="F63" s="139"/>
      <c r="G63" s="18" t="s">
        <v>30</v>
      </c>
    </row>
    <row r="64" spans="1:7" x14ac:dyDescent="0.25">
      <c r="A64" s="118"/>
      <c r="B64" s="118"/>
      <c r="C64" s="118"/>
      <c r="D64" s="119"/>
      <c r="E64" s="119"/>
      <c r="F64" s="119"/>
      <c r="G64" s="119"/>
    </row>
    <row r="65" spans="1:7" x14ac:dyDescent="0.25">
      <c r="C65" s="140"/>
      <c r="D65" s="43"/>
      <c r="E65" s="43"/>
      <c r="F65" s="43"/>
      <c r="G65" s="141"/>
    </row>
    <row r="66" spans="1:7" ht="15" customHeight="1" x14ac:dyDescent="0.25">
      <c r="A66" s="142"/>
      <c r="B66" s="142"/>
      <c r="C66" s="143"/>
      <c r="D66" s="144" t="s">
        <v>3</v>
      </c>
      <c r="E66" s="145"/>
      <c r="F66" s="145"/>
      <c r="G66" s="145"/>
    </row>
    <row r="67" spans="1:7" ht="15" customHeight="1" x14ac:dyDescent="0.25">
      <c r="A67" s="146"/>
      <c r="B67" s="146"/>
      <c r="C67" s="147"/>
      <c r="D67" s="147"/>
      <c r="E67" s="147"/>
      <c r="F67" s="147"/>
      <c r="G67" s="145"/>
    </row>
    <row r="68" spans="1:7" ht="15" customHeight="1" x14ac:dyDescent="0.25">
      <c r="A68" s="142"/>
      <c r="B68" s="142"/>
      <c r="C68" s="143"/>
      <c r="D68" s="143"/>
      <c r="E68" s="148"/>
      <c r="F68" s="148"/>
      <c r="G68" s="149"/>
    </row>
    <row r="69" spans="1:7" x14ac:dyDescent="0.25">
      <c r="A69" s="150"/>
      <c r="B69" s="150"/>
      <c r="C69" s="144"/>
      <c r="D69" s="144"/>
      <c r="E69" s="151"/>
      <c r="F69" s="151"/>
      <c r="G69" s="145"/>
    </row>
    <row r="70" spans="1:7" x14ac:dyDescent="0.25">
      <c r="A70" s="152"/>
      <c r="B70" s="152"/>
      <c r="C70" s="144" t="s">
        <v>4</v>
      </c>
      <c r="D70" s="144"/>
      <c r="E70" s="151"/>
      <c r="F70" s="153"/>
      <c r="G70" s="145"/>
    </row>
    <row r="71" spans="1:7" x14ac:dyDescent="0.25">
      <c r="A71" s="154"/>
      <c r="B71" s="154"/>
      <c r="C71" s="155"/>
      <c r="D71" s="155"/>
      <c r="E71" s="94"/>
      <c r="F71" s="94"/>
    </row>
    <row r="72" spans="1:7" x14ac:dyDescent="0.25">
      <c r="C72" s="155"/>
      <c r="D72" s="155"/>
      <c r="E72" s="155"/>
      <c r="F72" s="94"/>
    </row>
  </sheetData>
  <sheetProtection password="CAD4" sheet="1" objects="1" scenarios="1"/>
  <mergeCells count="6">
    <mergeCell ref="C21:G21"/>
    <mergeCell ref="A42:G42"/>
    <mergeCell ref="C50:G50"/>
    <mergeCell ref="D40:F40"/>
    <mergeCell ref="D48:F48"/>
    <mergeCell ref="A34:G34"/>
  </mergeCells>
  <pageMargins left="0.39370078740157483" right="0.39370078740157483" top="0.39370078740157483" bottom="0" header="0.31496062992125984" footer="0.31496062992125984"/>
  <pageSetup paperSize="9" scale="77" fitToHeight="0" orientation="landscape" r:id="rId1"/>
  <headerFooter>
    <oddFooter>&amp;CPagina &amp;P di &amp;N&amp;R&amp;8Timbro e firma del legale rappresentante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modulo offerta</vt:lpstr>
      <vt:lpstr>Foglio2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Virginia Pierantoni</cp:lastModifiedBy>
  <cp:lastPrinted>2019-05-07T11:13:35Z</cp:lastPrinted>
  <dcterms:created xsi:type="dcterms:W3CDTF">2018-05-30T13:42:46Z</dcterms:created>
  <dcterms:modified xsi:type="dcterms:W3CDTF">2019-07-31T12:13:21Z</dcterms:modified>
</cp:coreProperties>
</file>