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75" windowWidth="18975" windowHeight="8925"/>
  </bookViews>
  <sheets>
    <sheet name="modulo offerta" sheetId="7" r:id="rId1"/>
  </sheets>
  <definedNames>
    <definedName name="OLE_LINK1" localSheetId="0">'modulo offerta'!#REF!</definedName>
  </definedNames>
  <calcPr calcId="145621"/>
</workbook>
</file>

<file path=xl/calcChain.xml><?xml version="1.0" encoding="utf-8"?>
<calcChain xmlns="http://schemas.openxmlformats.org/spreadsheetml/2006/main">
  <c r="G97" i="7" l="1"/>
  <c r="G113" i="7" l="1"/>
  <c r="G112" i="7"/>
  <c r="G68" i="7"/>
  <c r="G67" i="7" l="1"/>
  <c r="G41" i="7" l="1"/>
  <c r="G61" i="7" l="1"/>
  <c r="G60" i="7"/>
  <c r="G59" i="7"/>
  <c r="G58" i="7" l="1"/>
  <c r="G57" i="7"/>
  <c r="G56" i="7"/>
  <c r="G55" i="7"/>
  <c r="G95" i="7" l="1"/>
  <c r="G40" i="7" l="1"/>
  <c r="G42" i="7" l="1"/>
  <c r="G54" i="7"/>
  <c r="G39" i="7"/>
  <c r="G114" i="7" l="1"/>
  <c r="G111" i="7"/>
  <c r="G105" i="7"/>
  <c r="G104" i="7"/>
  <c r="G103" i="7"/>
  <c r="G96" i="7"/>
  <c r="G74" i="7"/>
  <c r="G75" i="7"/>
  <c r="G76" i="7"/>
  <c r="G77" i="7"/>
  <c r="G78" i="7"/>
  <c r="G79" i="7"/>
  <c r="G80" i="7"/>
  <c r="G81" i="7"/>
  <c r="G82" i="7"/>
  <c r="G83" i="7"/>
  <c r="G84" i="7"/>
  <c r="G85" i="7"/>
  <c r="G86" i="7"/>
  <c r="G87" i="7"/>
  <c r="G88" i="7"/>
  <c r="G89" i="7"/>
  <c r="G90" i="7"/>
  <c r="G91" i="7"/>
  <c r="G92" i="7"/>
  <c r="G93" i="7"/>
  <c r="G94" i="7"/>
  <c r="G73" i="7"/>
  <c r="G44" i="7"/>
  <c r="G45" i="7"/>
  <c r="G46" i="7"/>
  <c r="G47" i="7"/>
  <c r="G48" i="7"/>
  <c r="G49" i="7"/>
  <c r="G50" i="7"/>
  <c r="G62" i="7"/>
  <c r="G63" i="7"/>
  <c r="G64" i="7"/>
  <c r="G65" i="7"/>
  <c r="G98" i="7"/>
  <c r="G115" i="7" l="1"/>
  <c r="F27" i="7" s="1"/>
  <c r="G99" i="7"/>
  <c r="F25" i="7" s="1"/>
  <c r="G106" i="7"/>
  <c r="G53" i="7"/>
  <c r="G43" i="7"/>
  <c r="G69" i="7" s="1"/>
  <c r="G107" i="7" l="1"/>
  <c r="F26" i="7" s="1"/>
  <c r="F24" i="7"/>
  <c r="F28" i="7" l="1"/>
  <c r="F30" i="7" s="1"/>
</calcChain>
</file>

<file path=xl/sharedStrings.xml><?xml version="1.0" encoding="utf-8"?>
<sst xmlns="http://schemas.openxmlformats.org/spreadsheetml/2006/main" count="302" uniqueCount="149">
  <si>
    <t xml:space="preserve"> in cifre €</t>
  </si>
  <si>
    <t>in cifre €</t>
  </si>
  <si>
    <t xml:space="preserve"> ( in lettere)  Euro</t>
  </si>
  <si>
    <t xml:space="preserve">                                         Timbro e Firma del legale rappresentante della ditta offerente</t>
  </si>
  <si>
    <t>Data : __________________</t>
  </si>
  <si>
    <t>"OFFERTA ECONOMICA"</t>
  </si>
  <si>
    <t>Spett.le</t>
  </si>
  <si>
    <t>S.V.T. S.r.l.</t>
  </si>
  <si>
    <t>Viale Milano, 78</t>
  </si>
  <si>
    <t>36100  Vicenza</t>
  </si>
  <si>
    <t>OFFRE</t>
  </si>
  <si>
    <t>Prog.</t>
  </si>
  <si>
    <t>E DICHIARA</t>
  </si>
  <si>
    <t>Allegato 2</t>
  </si>
  <si>
    <t>Marca da bollo € 16,00</t>
  </si>
  <si>
    <t xml:space="preserve">in lettere </t>
  </si>
  <si>
    <t>per cento</t>
  </si>
  <si>
    <t>derivante dalla somma dei prodotti dei seguenti prezzi unitari offerti per i quantitativi di seguito indicati:</t>
  </si>
  <si>
    <t>N.B.</t>
  </si>
  <si>
    <t>Le altre celle sono preimpostate con le formule</t>
  </si>
  <si>
    <t>€</t>
  </si>
  <si>
    <t>Unità di misura</t>
  </si>
  <si>
    <t>Descrizione</t>
  </si>
  <si>
    <t xml:space="preserve">1) Costi della Manodopera riferiti al presente appalto </t>
  </si>
  <si>
    <t>N. unità di personale</t>
  </si>
  <si>
    <t>Qualifica</t>
  </si>
  <si>
    <t>Livello</t>
  </si>
  <si>
    <t xml:space="preserve">N. ore di lavoro </t>
  </si>
  <si>
    <t>Costo orario</t>
  </si>
  <si>
    <t>Totale costo manodopera per livello</t>
  </si>
  <si>
    <t xml:space="preserve">Nr. </t>
  </si>
  <si>
    <t xml:space="preserve">€ </t>
  </si>
  <si>
    <t xml:space="preserve"> Per un totale complessivo costi manodopera</t>
  </si>
  <si>
    <t xml:space="preserve">2) Costi specifici per la sicurezza (costi interni aziendali riferiti al presente appalto) </t>
  </si>
  <si>
    <t>Ai sensi dell'art. 95 comma 10 del D.Lgs. 50/2016,  dichiara che il prezzo offerto risulta comprensivo di :</t>
  </si>
  <si>
    <t>Quantità annua</t>
  </si>
  <si>
    <t>Le celle da compilare da parte del concorrente sono quelle di colore</t>
  </si>
  <si>
    <t>Importo complessivo annuo offerto</t>
  </si>
  <si>
    <t>in relazione alla gara per l'appalto in oggetto ed a quanto indicato nei documenti di gara e nel Capitoltato Speciale d'Appalto</t>
  </si>
  <si>
    <t>B) IMPIANTI DI CLIMATIZZAZIONE - MANUTENZIONE STRAORDINARIA</t>
  </si>
  <si>
    <t>PER UN IMPORTO COMPLESSIVO OFFERTO  A+B+C+D</t>
  </si>
  <si>
    <t xml:space="preserve">A.  IMPIANTI DI CLIMATIZZAZIONE - MAMNUTENZIONE ORDINARIA </t>
  </si>
  <si>
    <t>A.2 Autobus EXTRAURBANI</t>
  </si>
  <si>
    <t>A.1 Autobus URBANI</t>
  </si>
  <si>
    <t>Gas refrigerante R 134A</t>
  </si>
  <si>
    <t>KG</t>
  </si>
  <si>
    <t>autobus</t>
  </si>
  <si>
    <t>B.IMPIANTI DI CLIMATIZZAZIONE - MANUTENZIONE STRAORDINARIA</t>
  </si>
  <si>
    <t>Importo complessivo A) IMPIANTI DI CLIMATIZZAZIONE MANUTENZIONE ORDINARIA</t>
  </si>
  <si>
    <t>Importo complessivo B)  IMPIANTI DI CLIMATIZZAZIONE MANUTENZIONE STRAORDINARIA</t>
  </si>
  <si>
    <t>compressore mod. FKX40
sostituzione compressore</t>
  </si>
  <si>
    <t>compressore mod. FKX40
sostituzione gruppo frizione</t>
  </si>
  <si>
    <t>compressore mod. FKX40
sostituzione tubo alta pressione (completo di raccorderia)</t>
  </si>
  <si>
    <t>compressore mod. FKX40
sostituzione tubo bassa pressione (completo di raccorderia)</t>
  </si>
  <si>
    <t>compressore mod. FKX 26/670 K
sostituzione compressore</t>
  </si>
  <si>
    <t>ulteriori ricambi (extra rispetto ai ricambi inclusi nelle manutenzioni ordinarie e straordinarie elencate nel presente modulo di offerta dalla voce n. 1 alla voce n. 22)
lo sconto offerto sarà applicato ai listini di tutte le marche di ricambi necessari per le lavorazioni</t>
  </si>
  <si>
    <t>sconto %</t>
  </si>
  <si>
    <t>ora</t>
  </si>
  <si>
    <t xml:space="preserve"> </t>
  </si>
  <si>
    <t xml:space="preserve">corrispondente al ribasso percentuale  sull'importo annuale a base d'asta di euro  </t>
  </si>
  <si>
    <t>compressore mod. FKX 26/670 K
sostituzione gruppo frizione</t>
  </si>
  <si>
    <t>compressore mod. FKX 26/670 K
sostituzione tubo alta pressione (completo di raccorderia)</t>
  </si>
  <si>
    <t>compressore mod. FKX 26/670 K
sostituzione tubo bassa pressione (completo di raccorderia)</t>
  </si>
  <si>
    <t>compressore mod. FKX 26/670 N
sostituzione compressore</t>
  </si>
  <si>
    <t>compressore mod. FKX 26/670 N
sostituzione gruppo frizione</t>
  </si>
  <si>
    <t>compressore mod. FKX 26/670 N
sostituzione tubo alta pressione (completo di raccorderia)</t>
  </si>
  <si>
    <t>compressore mod. FKX 26/670 N 
sostituzione tubo bassa pressione (completo di raccorderia)</t>
  </si>
  <si>
    <t>compressore mod.FKX 40/465 K
sostituzione compressore</t>
  </si>
  <si>
    <t>compressore mod.FKX 40/465 K
sostituzione gruppo frizione</t>
  </si>
  <si>
    <t>compressore mod.FKX 40/465 K
sostituzione tubo alta pressione (completo di raccorderia)</t>
  </si>
  <si>
    <t>compressore mod.FKX 40/465 K
sostituzione tubo bassa pressione (completo di raccorderia)</t>
  </si>
  <si>
    <t>sostituzione compressore completo di giunto elettromagnetico ( ricambi di fornitura SVT) su autobus Mercedes O 550/Setra S412/Setra S417/Setra SG321  Man A40 Lion’s City</t>
  </si>
  <si>
    <t>sostituzione giunto elettromagnetico  compressore (ricambi di fornitura SVT) su autobus Mercedes O 550/Setra S412/Setra S417/Setra SG32  Man A40 Lion’s City</t>
  </si>
  <si>
    <t>sostituzione 1° tratto di tubo alta pressione a valle compressore + sostituzione 1° tratto di tubo bassa pressione a monte compressore su autobus Mercedes O 550/Setra S412/Setra S417/Setra SG321  Man A40 Lion’s City (ricambi di fornitura SVT)</t>
  </si>
  <si>
    <t>sostituzione cinghia di traino su autobus Mercedes O 550/Setra S412/Setra S417/Setra SG321 Man A40 Lion’s City (ricambi di fornitura SVT)</t>
  </si>
  <si>
    <t>sostituzione n° 1 elettroventola su gruppo condensazione (ricambi di fornitura SVT) su autobus Mercedes O 550/Setra S412/Setra S417/Setra SG321  Man A40 Lion’s City</t>
  </si>
  <si>
    <t>sostituzione guarnizione ad anello scorrevole compressore comprensiva di stacco/riattacco giunto elettromagnetico Ricambi di fornitura SVT) su autobus Mercedes O 550/Setra S412/Setra S417/Setra SG321  Man A40 Lion’s City</t>
  </si>
  <si>
    <t>cadauno</t>
  </si>
  <si>
    <t>CODICE SVT</t>
  </si>
  <si>
    <t>La ditta</t>
  </si>
  <si>
    <t>domiciliata in</t>
  </si>
  <si>
    <t xml:space="preserve">telefono </t>
  </si>
  <si>
    <t>telefax</t>
  </si>
  <si>
    <t>mail</t>
  </si>
  <si>
    <t>p. IVA</t>
  </si>
  <si>
    <t>codice fiscale</t>
  </si>
  <si>
    <t>nella persona di (nome e cognome)</t>
  </si>
  <si>
    <t>nella sua qualità di</t>
  </si>
  <si>
    <t>L_P40040</t>
  </si>
  <si>
    <t>L_P40044</t>
  </si>
  <si>
    <t xml:space="preserve">Quantità annua </t>
  </si>
  <si>
    <t>L_P40045</t>
  </si>
  <si>
    <t>L_P40043</t>
  </si>
  <si>
    <t>fornitura e posa tubo gas alta o bassa pressione, compresa raccorderia, per bus MAN NL243LPG e A40 LION'S CITY</t>
  </si>
  <si>
    <t>METRO</t>
  </si>
  <si>
    <t>ulteriori ricambi (extra rispetto ai ricambi inclusi nelle manutenzioni ordinarie elencate nel presente modulo di offerta dalla voce n. 1 alla voce n. 4)
lo sconto offerto sarà applicato ai listini di tutte le marche di ricambi necessari per le lavorazioni</t>
  </si>
  <si>
    <t>manutenzione ordinaria autobus  Heuliez, 10,645 metri 
impianto Sutrak (gruppo Eberspacher) condensatore Carrier Sutrak K310 doppio circuito, sul tetto veicolo
compressori n. 1 modello Sanden SB7H15 
evaporatori: Carrier Sutrak V184.1 dentro il veicolo</t>
  </si>
  <si>
    <t>manutenzione ordinaria autobus Vivacity, 8 metri 
impianto clim. Thermo king S 805 N 1004 SPLIT
compressore TM31
frizione: monouso a secco elettromagnetica 24 Volt cc 46W - 4,7 kg senso orario</t>
  </si>
  <si>
    <t>manutenzione ordinaria autobus Avancity, 12 metri  
impianto clim. Thermo king S 805 N 1004 SPLIT
compressore TM31
frizione: monouso a secco elettromagnetica 24 Volt cc 46W - 4,7 kg senso orario</t>
  </si>
  <si>
    <t>manutenzione ordinaria autobus Fiat Ducato A21 
compressore Sanden 1822 F</t>
  </si>
  <si>
    <t>manutenzione ordinaria autobus Van Hool AG300 NL 18 m 
impianto clim. Viper VUS-4 406 C serie 11459 – compressore FKX 26/670 K (Il compressore deve essere dotato di parzializzatore)</t>
  </si>
  <si>
    <t>manutenzione ordinaria autobus Van Hool AG300 N gpl 10 m 
impianto clim. Carrier Sutrak AC310
compressore FKX 40/465 K
frizione:Linning LA16.0198Y</t>
  </si>
  <si>
    <t>manutenzione ordinaria autobus Cacciamali TCM 890 
impianto clim. Carrier Sutrak
compressore DK 26</t>
  </si>
  <si>
    <t>manutenzione ordinaria autobus Autodromo Tango TGM 9.80 m 
impianto clim. Carrier Sutrak 136
compressore Carrier T4</t>
  </si>
  <si>
    <t>manutenzione ordinaria autobus Man NL243 LPG 
impianto Webasto Aerosphere
compressore FKX40
frizione: Linning LA16.98Y</t>
  </si>
  <si>
    <t>manutenzione ordinaria autobus Man A21 NL 
impianto Webasto Aerosphere
compressore FKX40
frizione: Linning LA16.98Y</t>
  </si>
  <si>
    <t>manutenzione ordinaria autobus Man A23 NG273 18m gpl 
impianto Webasto Aerosphere
compressore FKX40
frizione: Linning LA16.98Y</t>
  </si>
  <si>
    <t>manutenzione ordinaria autobus Iribus Citelis
12.27CNG 
impianto CARRIER SUTRAK
compressore FKX40/655K</t>
  </si>
  <si>
    <t>manutenzione ordinaria autobus Mercedes Integro O 550 UL; 12 mt.;  impianto clima Termoking; compressore Bock FKX40/655K</t>
  </si>
  <si>
    <t>manutenzione ordinaria autobus extraurbano Mercedes Intouro, 13 metri, impianto clima Spheros, compressore Bitzer 475cc</t>
  </si>
  <si>
    <t xml:space="preserve">manutenzione ordinaria autobus extraurbano MAN 263/283, 12 metri, impianto Termoking, compressore Bock FKX 40/655K </t>
  </si>
  <si>
    <t xml:space="preserve">manutenzione ordinaria autobus extraurbano MAN A37, 12 metri, impianto Webasto/Konvekta, compressore Bitzer 550 cc </t>
  </si>
  <si>
    <t xml:space="preserve">manutenzione ordinaria autobus extraurbano Tiziano 397E, 12 metri, impianto Carrier/Sutrak, compressore Carrier/Sutrak mod. 41/57 </t>
  </si>
  <si>
    <t xml:space="preserve">manutenzione ordinaria autobus extraurbano Otokar Canaletto, 7 metri, impianto Konvekta, compressore non identificato (n. 2 tipo vetture) </t>
  </si>
  <si>
    <t xml:space="preserve">manutenzione ordinaria autobus extraurbano Cacciamali, 8 metri,  impianto Carrier, compressore non identificato (n. 2 tipo vetture) </t>
  </si>
  <si>
    <t xml:space="preserve">manutenzione ordinaria autobus extraurbano Scania IN3, 10 metri,  impianto Thermoking, compressore Thermoking mod. X430 </t>
  </si>
  <si>
    <t>manutenzione ordinaria autobus extraurbano Fiat Ducato A21 
compressore Sanden 1822 F</t>
  </si>
  <si>
    <t>manutenzione ordinaria autobus Setra S 412 UL; 10,5 mt.;  impianto clima Konvekta mod. KV5;  compressore Bitzer 550cc</t>
  </si>
  <si>
    <t>manutenzione ordinaria autobus Setra S 417UL; 14 t.;  impianto clima Konvekta  mod. KV5 compressore Bitzer 550 cc.</t>
  </si>
  <si>
    <t>manutenzione ordinaria autobus Setra SG321 UL impianto clima Termoking; compressore Bock FKX40/655K</t>
  </si>
  <si>
    <t>manutenzione ordinaria autobus MAN A40 Lion’s City  impianto clima Spheros; compressore Bock FKX40/655K</t>
  </si>
  <si>
    <t>filtri disidratatori per tutti i tipi d'impianto oggetto dell'appalto (dovrà essere indicato un unico sconto valido per tutti i tipi, da applicare su tutti i listini)</t>
  </si>
  <si>
    <t>olio compressore</t>
  </si>
  <si>
    <t>A.3 Filtro disidratatore - olio compressore (compresa manodopera)</t>
  </si>
  <si>
    <t>costo orario per eventuali ulteriori riparazioni
(extra rispetto manodopera prevista inclusa nelle manutenzioni ordinarie e straordinarie elencate nel presente modulo di offerta)</t>
  </si>
  <si>
    <t>sostituzione del polmone riduttore di pressione/vaporizzatore gas gpl per tutti i tipi d'impianto oggetto dell'appalto (dovrà essere indicato un unico sconto valido per tutti i tipi, da applicare su tutti i listini)</t>
  </si>
  <si>
    <t>sostituzione del polmone riduttore di pressione gas metano, per tutti i tipi d'impianto oggetto dell'appalto (dovrà essere indicato un unico sconto valido per tutti i tipi, da applicare su tutti i listini)</t>
  </si>
  <si>
    <t>Importo complessivo C) IMPIANTI PRERISCALDATORI manutenzione ordinaria</t>
  </si>
  <si>
    <t>Importo complessivo D)  IMPIANTI PRERISCALDATORI manutenzione straordinaria</t>
  </si>
  <si>
    <t>D)  IMPIANTI PRERISCALDATORI - MANUTENZIONE STRAORDINARIA</t>
  </si>
  <si>
    <t xml:space="preserve">C.   IMPIANTI PRERISCALDATORI - MANUTENZIONE ORDINARIA </t>
  </si>
  <si>
    <t xml:space="preserve">C)  IMPIANTI PRERISCALDATORI - MANUTENZIONE ORDINARIA </t>
  </si>
  <si>
    <t>Affidamento del  servizio bienale di manutenzione degli impianti di climatizzazione e dei preriscaldatori su autobus urbani ed extraurbani della flotta di SVT</t>
  </si>
  <si>
    <r>
      <rPr>
        <b/>
        <sz val="10"/>
        <rFont val="Calibri"/>
        <family val="2"/>
        <scheme val="minor"/>
      </rPr>
      <t>Descrizione</t>
    </r>
    <r>
      <rPr>
        <sz val="10"/>
        <rFont val="Calibri"/>
        <family val="2"/>
        <scheme val="minor"/>
      </rPr>
      <t>: per tutte le voci, i prezzi offerti s’intendono comprensivi di ogni onere (manodopera, mat.di consumo, ricambi, trasferta, vitto, alloggio, ecc. per , operare presso le sedi di SVT in via Fusinieri n. 83/h e in viale Milano a Vicenza) come da capitolato, escluse le voci a) "filtro disidratatore", b) "olio compressore" (art. 14)</t>
    </r>
  </si>
  <si>
    <r>
      <t>B)</t>
    </r>
    <r>
      <rPr>
        <sz val="10"/>
        <rFont val="Calibri"/>
        <family val="2"/>
        <scheme val="minor"/>
      </rPr>
      <t xml:space="preserve"> importo  unitario  offerto </t>
    </r>
    <r>
      <rPr>
        <b/>
        <sz val="10"/>
        <rFont val="Calibri"/>
        <family val="2"/>
        <scheme val="minor"/>
      </rPr>
      <t>in cifre €</t>
    </r>
  </si>
  <si>
    <r>
      <t>C)</t>
    </r>
    <r>
      <rPr>
        <sz val="10"/>
        <rFont val="Calibri"/>
        <family val="2"/>
        <scheme val="minor"/>
      </rPr>
      <t xml:space="preserve"> importo  totale
(=A x B)</t>
    </r>
  </si>
  <si>
    <r>
      <rPr>
        <b/>
        <sz val="10"/>
        <rFont val="Calibri"/>
        <family val="2"/>
        <scheme val="minor"/>
      </rPr>
      <t>Descrizione:</t>
    </r>
    <r>
      <rPr>
        <sz val="10"/>
        <rFont val="Calibri"/>
        <family val="2"/>
        <scheme val="minor"/>
      </rPr>
      <t xml:space="preserve"> per tutte le voci i prezzi offerti s’intendono comprensivi di ogni onere (manodopera, materiali di consumo, ricambi ove non sia espressamente prevista la fornitura da parte di SVT, refrigerante, solvente per lavaggio, prova pressione, ove previsto, trasferta, vitto, alloggio, ecc. per operare presso le sedi di SVT in via Fusinieri n. 83/h e in viale Milano a Vicenza)  come da capitolato</t>
    </r>
  </si>
  <si>
    <r>
      <rPr>
        <b/>
        <sz val="10"/>
        <rFont val="Calibri"/>
        <family val="2"/>
        <scheme val="minor"/>
      </rPr>
      <t>Descrizione</t>
    </r>
    <r>
      <rPr>
        <sz val="10"/>
        <rFont val="Calibri"/>
        <family val="2"/>
        <scheme val="minor"/>
      </rPr>
      <t>: per tutte le voci, i prezzi offerti s’intendono comprensivi di ogni onere (manodopera, mat.di consumo, ricambi, trasferta, vitto, alloggio, ecc. per , operare presso le sedi di SVT in via Fusinieri n. 83/h e in viale Milano a Vicenza) come da capitolato, escluse le voci indicate nell'art.16</t>
    </r>
  </si>
  <si>
    <r>
      <t xml:space="preserve">Verifiche annuali  impianto riscaldamento (Spheros-Webasto) su autobus </t>
    </r>
    <r>
      <rPr>
        <u/>
        <sz val="10"/>
        <rFont val="Arial"/>
        <family val="2"/>
      </rPr>
      <t>alimentati a gasolio</t>
    </r>
    <r>
      <rPr>
        <sz val="10"/>
        <rFont val="Arial"/>
        <family val="2"/>
      </rPr>
      <t>, con le caratteristiche e modalità indicate nei documenti di gara</t>
    </r>
  </si>
  <si>
    <r>
      <t xml:space="preserve">Verifiche annuali impianto riscaldamento (Eberspaecher) su autobus </t>
    </r>
    <r>
      <rPr>
        <u/>
        <sz val="10"/>
        <rFont val="Arial"/>
        <family val="2"/>
      </rPr>
      <t>alimentati a</t>
    </r>
    <r>
      <rPr>
        <sz val="10"/>
        <rFont val="Arial"/>
        <family val="2"/>
      </rPr>
      <t xml:space="preserve"> </t>
    </r>
    <r>
      <rPr>
        <u/>
        <sz val="10"/>
        <rFont val="Arial"/>
        <family val="2"/>
      </rPr>
      <t>gasolio</t>
    </r>
    <r>
      <rPr>
        <sz val="10"/>
        <rFont val="Arial"/>
        <family val="2"/>
      </rPr>
      <t>, con le caratteristiche e modalità indicate nei documenti di gara</t>
    </r>
  </si>
  <si>
    <r>
      <t xml:space="preserve">Verifiche annuali  impianto riscaldamento (Webasto) su autobus </t>
    </r>
    <r>
      <rPr>
        <u/>
        <sz val="10"/>
        <rFont val="Arial"/>
        <family val="2"/>
      </rPr>
      <t>alimentati a gpl</t>
    </r>
    <r>
      <rPr>
        <sz val="10"/>
        <rFont val="Arial"/>
        <family val="2"/>
      </rPr>
      <t>, con le caratteristiche e modalità indicate nei documenti di gara</t>
    </r>
  </si>
  <si>
    <r>
      <t xml:space="preserve">Verifiche annuali impianto riscaldamento (Webasto) su autobus </t>
    </r>
    <r>
      <rPr>
        <u/>
        <sz val="10"/>
        <rFont val="Arial"/>
        <family val="2"/>
      </rPr>
      <t>alimentati a metano</t>
    </r>
    <r>
      <rPr>
        <sz val="10"/>
        <rFont val="Arial"/>
        <family val="2"/>
      </rPr>
      <t>, con le caratteristiche e modalità indicate nei documenti di gara</t>
    </r>
  </si>
  <si>
    <r>
      <rPr>
        <b/>
        <sz val="10"/>
        <rFont val="Calibri"/>
        <family val="2"/>
        <scheme val="minor"/>
      </rPr>
      <t>Descrizione</t>
    </r>
    <r>
      <rPr>
        <sz val="10"/>
        <rFont val="Calibri"/>
        <family val="2"/>
        <scheme val="minor"/>
      </rPr>
      <t>: per tutte le voci, i prezzi offerti s’intendono comprensivi di ogni onere (manodopera, mat.di consumo, ricambi, trasferta, vitto, alloggio, ecc. per , operare presso le sedi di SVT in via Fusinieri n. 83/h e in viale Milano a Vicenza) come da capitolato</t>
    </r>
  </si>
  <si>
    <t>Importo complessivo annuale € 190.000.00 di cui € 189.750,00 soggetti a ribasso ed euro 250,00 per oneri di sicurezza non soggetti a ribasso</t>
  </si>
  <si>
    <t>CIG 7898219880</t>
  </si>
  <si>
    <t xml:space="preserve">A) IMPIANTI DI CLIMATIZZAZIONE - MANUTENZIONE ORDINARIA </t>
  </si>
  <si>
    <t>Oggetto:  Settori Speciali. Procedura aperta</t>
  </si>
  <si>
    <t>in ribasso rispetto all'importo annuo di €  189.750,00 a base d'asta</t>
  </si>
  <si>
    <t xml:space="preserve">D)  IMPIANTI PRERISCALDATORI - MANUTENZIONE STRAORDINARIA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</si>
</sst>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4" formatCode="_-&quot;€&quot;\ * #,##0.00_-;\-&quot;€&quot;\ * #,##0.00_-;_-&quot;€&quot;\ * &quot;-&quot;??_-;_-@_-"/>
    <numFmt numFmtId="164" formatCode="0.0000%"/>
    <numFmt numFmtId="165" formatCode="_-* #,##0.00\ [$€-410]_-;\-* #,##0.00\ [$€-410]_-;_-* &quot;-&quot;??\ [$€-410]_-;_-@_-"/>
  </numFmts>
  <fonts count="22" x14ac:knownFonts="1">
    <font>
      <sz val="11"/>
      <color theme="1"/>
      <name val="Calibri"/>
      <family val="2"/>
      <scheme val="minor"/>
    </font>
    <font>
      <sz val="10"/>
      <name val="Arial"/>
      <family val="2"/>
    </font>
    <font>
      <b/>
      <sz val="10"/>
      <name val="Arial"/>
      <family val="2"/>
    </font>
    <font>
      <sz val="10"/>
      <name val="Times New Roman"/>
      <family val="1"/>
    </font>
    <font>
      <b/>
      <sz val="11"/>
      <name val="Times New Roman"/>
      <family val="1"/>
    </font>
    <font>
      <sz val="11"/>
      <color theme="1"/>
      <name val="Calibri"/>
      <family val="2"/>
      <scheme val="minor"/>
    </font>
    <font>
      <sz val="11"/>
      <name val="Arial"/>
      <family val="2"/>
    </font>
    <font>
      <sz val="8"/>
      <name val="Arial"/>
      <family val="2"/>
    </font>
    <font>
      <b/>
      <sz val="8"/>
      <name val="Arial"/>
      <family val="2"/>
    </font>
    <font>
      <b/>
      <sz val="11"/>
      <name val="Calibri"/>
      <family val="2"/>
      <scheme val="minor"/>
    </font>
    <font>
      <sz val="10"/>
      <name val="Calibri"/>
      <family val="2"/>
      <scheme val="minor"/>
    </font>
    <font>
      <b/>
      <sz val="10"/>
      <name val="Calibri"/>
      <family val="2"/>
      <scheme val="minor"/>
    </font>
    <font>
      <b/>
      <sz val="10"/>
      <name val="Times New Roman"/>
      <family val="1"/>
    </font>
    <font>
      <sz val="11"/>
      <name val="Calibri"/>
      <family val="2"/>
      <scheme val="minor"/>
    </font>
    <font>
      <sz val="11"/>
      <name val="Times New Roman"/>
      <family val="1"/>
    </font>
    <font>
      <sz val="10"/>
      <name val="Calibri"/>
      <family val="2"/>
    </font>
    <font>
      <sz val="7"/>
      <name val="Calibri"/>
      <family val="2"/>
      <scheme val="minor"/>
    </font>
    <font>
      <b/>
      <sz val="12"/>
      <name val="Calibri"/>
      <family val="2"/>
      <scheme val="minor"/>
    </font>
    <font>
      <sz val="6"/>
      <name val="Calibri"/>
      <family val="2"/>
      <scheme val="minor"/>
    </font>
    <font>
      <sz val="12"/>
      <name val="Calibri"/>
      <family val="2"/>
      <scheme val="minor"/>
    </font>
    <font>
      <u/>
      <sz val="10"/>
      <name val="Arial"/>
      <family val="2"/>
    </font>
    <font>
      <sz val="8"/>
      <name val="Times New Roman"/>
      <family val="1"/>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187">
    <xf numFmtId="0" fontId="0" fillId="0" borderId="0" xfId="0"/>
    <xf numFmtId="0" fontId="1" fillId="0" borderId="10" xfId="0" applyFont="1" applyFill="1" applyBorder="1" applyAlignment="1">
      <alignment horizontal="right" wrapText="1"/>
    </xf>
    <xf numFmtId="0" fontId="3" fillId="0" borderId="0" xfId="0" applyFont="1" applyAlignment="1">
      <alignment horizontal="left" vertical="center" wrapText="1"/>
    </xf>
    <xf numFmtId="0" fontId="2" fillId="0" borderId="0" xfId="0" applyFont="1" applyAlignment="1">
      <alignment vertical="center"/>
    </xf>
    <xf numFmtId="0" fontId="1" fillId="0" borderId="0" xfId="0" applyFont="1" applyAlignment="1">
      <alignment vertical="center" wrapText="1"/>
    </xf>
    <xf numFmtId="0" fontId="2" fillId="4" borderId="12" xfId="0" applyFont="1" applyFill="1" applyBorder="1" applyAlignment="1">
      <alignment horizontal="left" vertical="center"/>
    </xf>
    <xf numFmtId="0" fontId="7" fillId="4" borderId="13" xfId="0" applyFont="1" applyFill="1" applyBorder="1" applyAlignment="1">
      <alignment horizontal="left" vertical="center" wrapText="1"/>
    </xf>
    <xf numFmtId="0" fontId="2" fillId="4" borderId="24" xfId="0" applyFont="1" applyFill="1" applyBorder="1" applyAlignment="1">
      <alignment horizontal="right"/>
    </xf>
    <xf numFmtId="0" fontId="2" fillId="2" borderId="23" xfId="0" applyFont="1" applyFill="1" applyBorder="1"/>
    <xf numFmtId="0" fontId="2" fillId="2" borderId="23" xfId="0" applyFont="1" applyFill="1" applyBorder="1" applyAlignment="1">
      <alignment horizontal="right"/>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2" fillId="0" borderId="0" xfId="0" applyFont="1" applyBorder="1" applyAlignment="1">
      <alignment horizontal="left"/>
    </xf>
    <xf numFmtId="0" fontId="1" fillId="6" borderId="6" xfId="0" applyFont="1" applyFill="1" applyBorder="1" applyProtection="1">
      <protection locked="0"/>
    </xf>
    <xf numFmtId="0" fontId="1" fillId="6" borderId="18" xfId="0" applyFont="1" applyFill="1" applyBorder="1" applyProtection="1">
      <protection locked="0"/>
    </xf>
    <xf numFmtId="0" fontId="1" fillId="6" borderId="1" xfId="0" applyFont="1" applyFill="1" applyBorder="1" applyProtection="1">
      <protection locked="0"/>
    </xf>
    <xf numFmtId="0" fontId="1" fillId="6" borderId="20" xfId="0" applyFont="1" applyFill="1" applyBorder="1" applyProtection="1">
      <protection locked="0"/>
    </xf>
    <xf numFmtId="0" fontId="1" fillId="6" borderId="25" xfId="0" applyFont="1" applyFill="1" applyBorder="1" applyProtection="1">
      <protection locked="0"/>
    </xf>
    <xf numFmtId="0" fontId="1" fillId="6" borderId="27" xfId="0" applyFont="1" applyFill="1" applyBorder="1" applyProtection="1">
      <protection locked="0"/>
    </xf>
    <xf numFmtId="0" fontId="2" fillId="4" borderId="14" xfId="0" applyFont="1" applyFill="1" applyBorder="1" applyAlignment="1">
      <alignment horizontal="left" vertical="center"/>
    </xf>
    <xf numFmtId="165" fontId="9" fillId="2" borderId="6" xfId="0" applyNumberFormat="1" applyFont="1" applyFill="1" applyBorder="1" applyAlignment="1">
      <alignment vertical="center" wrapText="1"/>
    </xf>
    <xf numFmtId="0" fontId="2" fillId="4" borderId="13" xfId="0" applyFont="1" applyFill="1" applyBorder="1" applyAlignment="1">
      <alignment horizontal="left" vertical="center"/>
    </xf>
    <xf numFmtId="0" fontId="2" fillId="4" borderId="26" xfId="0" applyFont="1" applyFill="1" applyBorder="1" applyAlignment="1">
      <alignment horizontal="left" vertical="center"/>
    </xf>
    <xf numFmtId="44" fontId="1" fillId="0" borderId="7" xfId="0" applyNumberFormat="1" applyFont="1" applyBorder="1" applyAlignment="1">
      <alignment vertical="center" wrapText="1"/>
    </xf>
    <xf numFmtId="44" fontId="1" fillId="0" borderId="10" xfId="0" applyNumberFormat="1" applyFont="1" applyBorder="1" applyAlignment="1">
      <alignment vertical="center" wrapText="1"/>
    </xf>
    <xf numFmtId="44" fontId="1" fillId="0" borderId="7" xfId="0" applyNumberFormat="1" applyFont="1" applyBorder="1" applyAlignment="1">
      <alignment vertical="center"/>
    </xf>
    <xf numFmtId="165" fontId="9" fillId="0" borderId="0" xfId="0" applyNumberFormat="1" applyFont="1" applyFill="1" applyBorder="1" applyAlignment="1">
      <alignment vertical="center" wrapText="1"/>
    </xf>
    <xf numFmtId="44" fontId="6" fillId="0" borderId="3" xfId="0" applyNumberFormat="1" applyFont="1" applyBorder="1" applyAlignment="1">
      <alignment horizontal="right" vertical="center"/>
    </xf>
    <xf numFmtId="0" fontId="10" fillId="4" borderId="1" xfId="0" applyFont="1" applyFill="1" applyBorder="1" applyAlignment="1">
      <alignment vertical="center" wrapText="1"/>
    </xf>
    <xf numFmtId="0" fontId="12" fillId="0" borderId="0" xfId="0" applyFont="1" applyAlignment="1">
      <alignment horizontal="left" vertical="center"/>
    </xf>
    <xf numFmtId="0" fontId="3" fillId="0" borderId="0" xfId="0" applyFont="1" applyAlignment="1">
      <alignment horizontal="left"/>
    </xf>
    <xf numFmtId="0" fontId="13" fillId="0" borderId="0" xfId="0" applyFont="1"/>
    <xf numFmtId="0" fontId="2" fillId="0" borderId="0" xfId="0" applyFont="1" applyAlignment="1">
      <alignment horizontal="left" vertical="center"/>
    </xf>
    <xf numFmtId="0" fontId="1" fillId="0" borderId="0" xfId="0" applyFont="1" applyAlignment="1">
      <alignment horizontal="left"/>
    </xf>
    <xf numFmtId="0" fontId="1" fillId="0" borderId="0" xfId="0" applyFont="1"/>
    <xf numFmtId="0" fontId="1" fillId="0" borderId="0" xfId="0" applyFont="1" applyAlignment="1">
      <alignment horizontal="left" vertical="center"/>
    </xf>
    <xf numFmtId="0" fontId="3" fillId="6" borderId="0" xfId="0" applyFont="1" applyFill="1" applyBorder="1"/>
    <xf numFmtId="0" fontId="1" fillId="0" borderId="0" xfId="0" applyFont="1" applyAlignment="1">
      <alignment vertical="center"/>
    </xf>
    <xf numFmtId="0" fontId="2" fillId="2" borderId="0" xfId="0" applyFont="1" applyFill="1" applyAlignment="1">
      <alignment horizontal="left" vertical="center"/>
    </xf>
    <xf numFmtId="0" fontId="12" fillId="0" borderId="0" xfId="0" applyFont="1" applyAlignment="1">
      <alignment vertical="center"/>
    </xf>
    <xf numFmtId="0" fontId="4" fillId="0" borderId="0" xfId="0" applyFont="1"/>
    <xf numFmtId="0" fontId="9" fillId="0" borderId="0" xfId="0" applyFont="1"/>
    <xf numFmtId="0" fontId="13" fillId="0" borderId="0" xfId="0" applyFont="1" applyAlignment="1">
      <alignment vertical="center"/>
    </xf>
    <xf numFmtId="0" fontId="14" fillId="0" borderId="0" xfId="0" applyFont="1"/>
    <xf numFmtId="0" fontId="15" fillId="0" borderId="0" xfId="0" applyFont="1" applyProtection="1"/>
    <xf numFmtId="49" fontId="15" fillId="0" borderId="2" xfId="0" applyNumberFormat="1" applyFont="1" applyFill="1" applyBorder="1" applyAlignment="1" applyProtection="1">
      <alignment vertical="top"/>
    </xf>
    <xf numFmtId="49" fontId="15" fillId="0" borderId="0" xfId="0" applyNumberFormat="1" applyFont="1" applyFill="1" applyBorder="1" applyAlignment="1" applyProtection="1">
      <alignment vertical="top"/>
    </xf>
    <xf numFmtId="49" fontId="15" fillId="0" borderId="8" xfId="0" applyNumberFormat="1" applyFont="1" applyFill="1" applyBorder="1" applyAlignment="1" applyProtection="1">
      <alignment vertical="top"/>
    </xf>
    <xf numFmtId="49" fontId="15" fillId="0" borderId="2" xfId="0" applyNumberFormat="1" applyFont="1" applyFill="1" applyBorder="1" applyAlignment="1" applyProtection="1">
      <alignment horizontal="center" vertical="center"/>
    </xf>
    <xf numFmtId="49" fontId="15" fillId="0" borderId="7" xfId="0" applyNumberFormat="1" applyFont="1" applyFill="1" applyBorder="1" applyAlignment="1" applyProtection="1">
      <alignment vertical="top"/>
    </xf>
    <xf numFmtId="49" fontId="15" fillId="0" borderId="8" xfId="0" applyNumberFormat="1" applyFont="1" applyFill="1" applyBorder="1" applyAlignment="1" applyProtection="1">
      <alignment horizontal="center" vertical="top"/>
    </xf>
    <xf numFmtId="49" fontId="15" fillId="0" borderId="2" xfId="0" applyNumberFormat="1" applyFont="1" applyFill="1" applyBorder="1" applyAlignment="1" applyProtection="1">
      <alignment vertical="top" wrapText="1"/>
    </xf>
    <xf numFmtId="49" fontId="15" fillId="0" borderId="9" xfId="0" applyNumberFormat="1" applyFont="1" applyFill="1" applyBorder="1" applyAlignment="1" applyProtection="1">
      <alignment vertical="top"/>
    </xf>
    <xf numFmtId="0" fontId="3" fillId="0" borderId="0" xfId="0" applyFont="1" applyFill="1" applyBorder="1" applyAlignment="1" applyProtection="1">
      <alignment vertical="center"/>
      <protection locked="0"/>
    </xf>
    <xf numFmtId="0" fontId="3" fillId="0" borderId="0" xfId="0" applyFont="1" applyFill="1" applyBorder="1" applyProtection="1">
      <protection locked="0"/>
    </xf>
    <xf numFmtId="0" fontId="14" fillId="0" borderId="0" xfId="0" applyFont="1" applyAlignment="1">
      <alignment vertical="center"/>
    </xf>
    <xf numFmtId="0" fontId="16" fillId="0" borderId="0" xfId="0" applyFont="1" applyAlignment="1">
      <alignment vertical="center" wrapText="1"/>
    </xf>
    <xf numFmtId="0" fontId="9" fillId="4" borderId="2" xfId="0" applyFont="1" applyFill="1" applyBorder="1" applyAlignment="1">
      <alignment vertical="center"/>
    </xf>
    <xf numFmtId="0" fontId="9" fillId="4" borderId="2" xfId="0" applyFont="1" applyFill="1" applyBorder="1" applyAlignment="1">
      <alignment vertical="center" wrapText="1"/>
    </xf>
    <xf numFmtId="0" fontId="9" fillId="4" borderId="9" xfId="0" applyFont="1" applyFill="1" applyBorder="1" applyAlignment="1">
      <alignment vertical="center" wrapText="1"/>
    </xf>
    <xf numFmtId="0" fontId="9" fillId="4"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0" xfId="0" applyFont="1" applyAlignment="1">
      <alignment vertical="center" wrapText="1"/>
    </xf>
    <xf numFmtId="0" fontId="9" fillId="0" borderId="2" xfId="0" applyFont="1" applyFill="1" applyBorder="1" applyAlignment="1">
      <alignment vertical="center"/>
    </xf>
    <xf numFmtId="0" fontId="9" fillId="0" borderId="2" xfId="0" applyFont="1" applyFill="1" applyBorder="1" applyAlignment="1">
      <alignment vertical="center" wrapText="1"/>
    </xf>
    <xf numFmtId="0" fontId="9" fillId="0" borderId="9" xfId="0" applyFont="1" applyFill="1" applyBorder="1" applyAlignment="1">
      <alignment vertical="center" wrapText="1"/>
    </xf>
    <xf numFmtId="165" fontId="10" fillId="0" borderId="6" xfId="0" applyNumberFormat="1" applyFont="1" applyBorder="1" applyAlignment="1">
      <alignment wrapText="1"/>
    </xf>
    <xf numFmtId="165" fontId="10" fillId="0" borderId="0" xfId="0" applyNumberFormat="1" applyFont="1" applyFill="1" applyBorder="1" applyAlignment="1">
      <alignment wrapText="1"/>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9" fillId="2" borderId="9" xfId="0" applyFont="1" applyFill="1" applyBorder="1" applyAlignment="1">
      <alignment vertical="center" wrapText="1"/>
    </xf>
    <xf numFmtId="165" fontId="10" fillId="0" borderId="1" xfId="0" applyNumberFormat="1" applyFont="1" applyBorder="1" applyAlignment="1">
      <alignment wrapText="1"/>
    </xf>
    <xf numFmtId="0" fontId="9" fillId="0" borderId="2" xfId="0" applyFont="1" applyBorder="1" applyAlignment="1">
      <alignment vertical="center" wrapText="1"/>
    </xf>
    <xf numFmtId="0" fontId="9" fillId="0" borderId="9" xfId="0" applyFont="1" applyBorder="1" applyAlignment="1">
      <alignment vertical="center" wrapText="1"/>
    </xf>
    <xf numFmtId="0" fontId="9" fillId="0" borderId="2" xfId="0" applyFont="1" applyBorder="1" applyAlignment="1">
      <alignment vertical="center"/>
    </xf>
    <xf numFmtId="0" fontId="3" fillId="6" borderId="1" xfId="0" applyFont="1" applyFill="1" applyBorder="1" applyProtection="1">
      <protection locked="0"/>
    </xf>
    <xf numFmtId="165" fontId="3" fillId="0" borderId="0" xfId="0" applyNumberFormat="1" applyFont="1" applyFill="1" applyBorder="1" applyProtection="1">
      <protection locked="0"/>
    </xf>
    <xf numFmtId="0" fontId="9" fillId="0" borderId="8" xfId="0" applyFont="1" applyBorder="1" applyAlignment="1">
      <alignment vertical="center"/>
    </xf>
    <xf numFmtId="0" fontId="9" fillId="0" borderId="9" xfId="0" applyFont="1" applyBorder="1" applyAlignment="1">
      <alignment vertical="center"/>
    </xf>
    <xf numFmtId="4" fontId="9" fillId="0" borderId="3" xfId="0" applyNumberFormat="1" applyFont="1" applyBorder="1" applyAlignment="1">
      <alignment horizontal="left" vertical="center"/>
    </xf>
    <xf numFmtId="164" fontId="9" fillId="0" borderId="3" xfId="2" applyNumberFormat="1" applyFont="1" applyBorder="1" applyAlignment="1">
      <alignment horizontal="left" vertical="center"/>
    </xf>
    <xf numFmtId="164" fontId="2" fillId="0" borderId="0" xfId="2" applyNumberFormat="1" applyFont="1" applyFill="1" applyBorder="1" applyAlignment="1">
      <alignment vertical="center"/>
    </xf>
    <xf numFmtId="0" fontId="2" fillId="0" borderId="2" xfId="0" applyFont="1" applyFill="1" applyBorder="1" applyAlignment="1">
      <alignment horizontal="center" vertical="center"/>
    </xf>
    <xf numFmtId="0" fontId="2" fillId="6" borderId="10" xfId="0" applyFont="1" applyFill="1" applyBorder="1" applyAlignment="1" applyProtection="1">
      <protection locked="0"/>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17" fillId="0" borderId="0" xfId="0" applyFont="1" applyAlignment="1">
      <alignment vertical="center"/>
    </xf>
    <xf numFmtId="0" fontId="18" fillId="4" borderId="1" xfId="0" applyFont="1" applyFill="1" applyBorder="1" applyAlignment="1">
      <alignment vertical="center"/>
    </xf>
    <xf numFmtId="0" fontId="11" fillId="4" borderId="1" xfId="0" applyFont="1" applyFill="1" applyBorder="1" applyAlignment="1">
      <alignment horizontal="center" vertical="center" wrapText="1"/>
    </xf>
    <xf numFmtId="0" fontId="11" fillId="0" borderId="9" xfId="0" applyFont="1" applyBorder="1" applyAlignment="1">
      <alignment horizontal="left" vertical="center" wrapText="1"/>
    </xf>
    <xf numFmtId="0" fontId="13" fillId="0" borderId="6" xfId="0" applyFont="1" applyBorder="1" applyAlignment="1">
      <alignment vertical="center"/>
    </xf>
    <xf numFmtId="0" fontId="19" fillId="0" borderId="5" xfId="0" applyFont="1" applyBorder="1" applyAlignment="1">
      <alignment vertical="center"/>
    </xf>
    <xf numFmtId="0" fontId="10" fillId="0" borderId="5" xfId="0" applyFont="1" applyFill="1" applyBorder="1" applyAlignment="1">
      <alignment vertical="center" wrapText="1"/>
    </xf>
    <xf numFmtId="0" fontId="10" fillId="0" borderId="6" xfId="0" applyFont="1" applyFill="1" applyBorder="1" applyAlignment="1">
      <alignment horizontal="center" vertical="center" wrapText="1"/>
    </xf>
    <xf numFmtId="165" fontId="10" fillId="6" borderId="6" xfId="1" applyNumberFormat="1" applyFont="1" applyFill="1" applyBorder="1" applyAlignment="1" applyProtection="1">
      <alignment vertical="center" wrapText="1"/>
      <protection locked="0"/>
    </xf>
    <xf numFmtId="165" fontId="10" fillId="0" borderId="6" xfId="0" applyNumberFormat="1" applyFont="1" applyFill="1" applyBorder="1" applyAlignment="1">
      <alignment vertical="center" wrapText="1"/>
    </xf>
    <xf numFmtId="0" fontId="10" fillId="0" borderId="3"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xf>
    <xf numFmtId="0" fontId="17" fillId="0" borderId="3" xfId="0" applyFont="1" applyBorder="1" applyAlignment="1">
      <alignment vertical="center" wrapText="1"/>
    </xf>
    <xf numFmtId="0" fontId="18" fillId="4" borderId="4" xfId="0" applyFont="1" applyFill="1" applyBorder="1" applyAlignment="1">
      <alignment vertical="center"/>
    </xf>
    <xf numFmtId="0" fontId="11" fillId="4" borderId="4" xfId="0" applyFont="1" applyFill="1" applyBorder="1" applyAlignment="1">
      <alignment horizontal="center" vertical="center" wrapText="1"/>
    </xf>
    <xf numFmtId="0" fontId="13" fillId="0" borderId="1" xfId="0" applyFont="1" applyBorder="1" applyAlignment="1">
      <alignment vertical="center"/>
    </xf>
    <xf numFmtId="0" fontId="10" fillId="0" borderId="3" xfId="0" applyFont="1" applyFill="1" applyBorder="1" applyAlignment="1">
      <alignment horizontal="left" vertical="center" wrapText="1"/>
    </xf>
    <xf numFmtId="165" fontId="10" fillId="6" borderId="1" xfId="1" applyNumberFormat="1" applyFont="1" applyFill="1" applyBorder="1" applyAlignment="1" applyProtection="1">
      <alignment vertical="center" wrapText="1"/>
      <protection locked="0"/>
    </xf>
    <xf numFmtId="9" fontId="13" fillId="0" borderId="0" xfId="0" applyNumberFormat="1" applyFont="1"/>
    <xf numFmtId="0" fontId="13" fillId="0" borderId="0" xfId="0" applyFont="1" applyFill="1" applyBorder="1"/>
    <xf numFmtId="0" fontId="10" fillId="0" borderId="3" xfId="0" applyFont="1" applyBorder="1" applyAlignment="1">
      <alignment horizontal="left" vertical="center" wrapText="1"/>
    </xf>
    <xf numFmtId="0" fontId="10" fillId="0" borderId="1" xfId="0" applyFont="1" applyBorder="1" applyAlignment="1">
      <alignment horizontal="center" vertical="center" wrapText="1"/>
    </xf>
    <xf numFmtId="6" fontId="10" fillId="0" borderId="1" xfId="0" applyNumberFormat="1" applyFont="1" applyFill="1" applyBorder="1" applyAlignment="1">
      <alignment horizontal="center" vertical="center" wrapText="1"/>
    </xf>
    <xf numFmtId="10" fontId="10" fillId="6" borderId="1" xfId="1" applyNumberFormat="1" applyFont="1" applyFill="1" applyBorder="1" applyAlignment="1" applyProtection="1">
      <alignment vertical="center" wrapText="1"/>
      <protection locked="0"/>
    </xf>
    <xf numFmtId="0" fontId="13" fillId="5" borderId="2" xfId="0" applyFont="1" applyFill="1" applyBorder="1" applyAlignment="1">
      <alignment vertical="center"/>
    </xf>
    <xf numFmtId="0" fontId="13" fillId="5" borderId="9" xfId="0" applyFont="1" applyFill="1" applyBorder="1" applyAlignment="1">
      <alignment vertical="center"/>
    </xf>
    <xf numFmtId="0" fontId="11" fillId="5" borderId="9" xfId="0" applyFont="1" applyFill="1" applyBorder="1" applyAlignment="1">
      <alignment vertical="center" wrapText="1"/>
    </xf>
    <xf numFmtId="165" fontId="11" fillId="5" borderId="1" xfId="0" applyNumberFormat="1" applyFont="1" applyFill="1" applyBorder="1" applyAlignment="1">
      <alignment vertical="center" wrapText="1"/>
    </xf>
    <xf numFmtId="0" fontId="13" fillId="0" borderId="2" xfId="0" applyFont="1" applyFill="1" applyBorder="1" applyAlignment="1">
      <alignment vertical="center"/>
    </xf>
    <xf numFmtId="0" fontId="13" fillId="0" borderId="9" xfId="0" applyFont="1" applyFill="1" applyBorder="1" applyAlignment="1">
      <alignment vertical="center"/>
    </xf>
    <xf numFmtId="0" fontId="11" fillId="0" borderId="9" xfId="0" applyFont="1" applyFill="1" applyBorder="1" applyAlignment="1">
      <alignment vertical="center" wrapText="1"/>
    </xf>
    <xf numFmtId="0" fontId="11" fillId="0" borderId="9" xfId="0" applyFont="1" applyFill="1" applyBorder="1" applyAlignment="1">
      <alignment horizontal="right" vertical="center" wrapText="1"/>
    </xf>
    <xf numFmtId="165" fontId="11" fillId="0" borderId="3" xfId="0" applyNumberFormat="1" applyFont="1" applyFill="1" applyBorder="1" applyAlignment="1">
      <alignment vertical="center" wrapText="1"/>
    </xf>
    <xf numFmtId="0" fontId="13" fillId="0" borderId="0" xfId="0" applyFont="1" applyFill="1"/>
    <xf numFmtId="0" fontId="10" fillId="4" borderId="4" xfId="0" applyFont="1" applyFill="1" applyBorder="1" applyAlignment="1">
      <alignment vertical="center" wrapText="1"/>
    </xf>
    <xf numFmtId="0" fontId="10" fillId="0" borderId="0" xfId="0" applyFont="1" applyBorder="1" applyAlignment="1">
      <alignment horizontal="center" vertical="center" wrapText="1"/>
    </xf>
    <xf numFmtId="0" fontId="10" fillId="0" borderId="1" xfId="0" applyFont="1" applyBorder="1" applyAlignment="1">
      <alignment vertical="center" wrapText="1"/>
    </xf>
    <xf numFmtId="0" fontId="11" fillId="0" borderId="3" xfId="0" applyFont="1" applyFill="1" applyBorder="1" applyAlignment="1">
      <alignment horizontal="right" vertical="center" wrapText="1"/>
    </xf>
    <xf numFmtId="0" fontId="13" fillId="5" borderId="1" xfId="0" applyFont="1" applyFill="1" applyBorder="1" applyAlignment="1">
      <alignment vertical="center"/>
    </xf>
    <xf numFmtId="0" fontId="13" fillId="5" borderId="9" xfId="0" applyFont="1" applyFill="1" applyBorder="1"/>
    <xf numFmtId="0" fontId="13" fillId="0" borderId="0" xfId="0" applyFont="1" applyAlignment="1">
      <alignment vertical="top"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13" fillId="0" borderId="0" xfId="0" applyFont="1" applyBorder="1" applyAlignment="1">
      <alignment horizontal="left"/>
    </xf>
    <xf numFmtId="0" fontId="9" fillId="0" borderId="0" xfId="0" applyFont="1" applyAlignment="1">
      <alignment horizontal="left" vertical="center"/>
    </xf>
    <xf numFmtId="0" fontId="13" fillId="0" borderId="0" xfId="0" applyFont="1" applyAlignment="1">
      <alignment horizontal="center" vertical="center"/>
    </xf>
    <xf numFmtId="0" fontId="8" fillId="4" borderId="13" xfId="0" applyFont="1" applyFill="1" applyBorder="1" applyAlignment="1">
      <alignment vertical="center"/>
    </xf>
    <xf numFmtId="0" fontId="8" fillId="4" borderId="13" xfId="0" applyFont="1" applyFill="1" applyBorder="1" applyAlignment="1">
      <alignment vertical="center" wrapText="1"/>
    </xf>
    <xf numFmtId="0" fontId="13" fillId="4" borderId="13" xfId="0" applyFont="1" applyFill="1" applyBorder="1" applyAlignment="1">
      <alignment horizontal="left"/>
    </xf>
    <xf numFmtId="0" fontId="15" fillId="0" borderId="1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3" fillId="6" borderId="17" xfId="0" applyFont="1" applyFill="1" applyBorder="1" applyAlignment="1" applyProtection="1">
      <alignment vertical="center"/>
      <protection locked="0"/>
    </xf>
    <xf numFmtId="0" fontId="13" fillId="6" borderId="5" xfId="0" applyFont="1" applyFill="1" applyBorder="1" applyAlignment="1" applyProtection="1">
      <alignment vertical="center"/>
      <protection locked="0"/>
    </xf>
    <xf numFmtId="0" fontId="13" fillId="6" borderId="6" xfId="0" applyFont="1" applyFill="1" applyBorder="1" applyProtection="1">
      <protection locked="0"/>
    </xf>
    <xf numFmtId="0" fontId="13" fillId="6" borderId="19" xfId="0" applyFont="1" applyFill="1" applyBorder="1" applyAlignment="1" applyProtection="1">
      <alignment vertical="center"/>
      <protection locked="0"/>
    </xf>
    <xf numFmtId="0" fontId="13" fillId="6" borderId="3" xfId="0" applyFont="1" applyFill="1" applyBorder="1" applyAlignment="1" applyProtection="1">
      <alignment vertical="center"/>
      <protection locked="0"/>
    </xf>
    <xf numFmtId="0" fontId="13" fillId="6" borderId="1" xfId="0" applyFont="1" applyFill="1" applyBorder="1" applyProtection="1">
      <protection locked="0"/>
    </xf>
    <xf numFmtId="0" fontId="13" fillId="4" borderId="21" xfId="0" applyFont="1" applyFill="1" applyBorder="1" applyAlignment="1">
      <alignment vertical="center"/>
    </xf>
    <xf numFmtId="0" fontId="13" fillId="4" borderId="22" xfId="0" applyFont="1" applyFill="1" applyBorder="1" applyAlignment="1">
      <alignment vertical="center"/>
    </xf>
    <xf numFmtId="0" fontId="13" fillId="4" borderId="22" xfId="0" applyFont="1" applyFill="1" applyBorder="1"/>
    <xf numFmtId="0" fontId="13" fillId="4" borderId="23" xfId="0" applyFont="1" applyFill="1" applyBorder="1"/>
    <xf numFmtId="0" fontId="13" fillId="2" borderId="23" xfId="0" applyFont="1" applyFill="1" applyBorder="1" applyAlignment="1">
      <alignment vertical="center"/>
    </xf>
    <xf numFmtId="0" fontId="13" fillId="2" borderId="23" xfId="0" applyFont="1" applyFill="1" applyBorder="1"/>
    <xf numFmtId="0" fontId="13" fillId="4" borderId="26" xfId="0" applyFont="1" applyFill="1" applyBorder="1"/>
    <xf numFmtId="0" fontId="3" fillId="0" borderId="0" xfId="0" applyFont="1" applyAlignment="1">
      <alignment horizontal="left" vertical="center" indent="3"/>
    </xf>
    <xf numFmtId="0" fontId="14" fillId="0" borderId="0" xfId="0" applyFont="1" applyAlignment="1">
      <alignment horizontal="right"/>
    </xf>
    <xf numFmtId="0" fontId="14" fillId="0" borderId="0" xfId="0" applyFont="1" applyAlignment="1" applyProtection="1">
      <alignment vertical="center"/>
      <protection locked="0"/>
    </xf>
    <xf numFmtId="0" fontId="14" fillId="0" borderId="0" xfId="0" applyFont="1" applyProtection="1">
      <protection locked="0"/>
    </xf>
    <xf numFmtId="0" fontId="13" fillId="0" borderId="0" xfId="0" applyFont="1" applyBorder="1" applyProtection="1">
      <protection locked="0"/>
    </xf>
    <xf numFmtId="0" fontId="13" fillId="0" borderId="0" xfId="0" applyFont="1" applyProtection="1">
      <protection locked="0"/>
    </xf>
    <xf numFmtId="0" fontId="21" fillId="0" borderId="0" xfId="0" applyFont="1" applyAlignment="1" applyProtection="1">
      <alignment vertical="center"/>
      <protection locked="0"/>
    </xf>
    <xf numFmtId="0" fontId="21" fillId="0" borderId="0" xfId="0" applyFont="1" applyProtection="1">
      <protection locked="0"/>
    </xf>
    <xf numFmtId="0" fontId="14" fillId="0" borderId="10" xfId="0" applyFont="1" applyBorder="1" applyProtection="1">
      <protection locked="0"/>
    </xf>
    <xf numFmtId="0" fontId="13" fillId="0" borderId="10" xfId="0" applyFont="1" applyBorder="1" applyProtection="1">
      <protection locked="0"/>
    </xf>
    <xf numFmtId="0" fontId="13" fillId="0" borderId="0" xfId="0" applyFont="1" applyBorder="1" applyAlignment="1" applyProtection="1">
      <alignment vertical="center"/>
      <protection locked="0"/>
    </xf>
    <xf numFmtId="0" fontId="13" fillId="0" borderId="0" xfId="0" applyFont="1" applyFill="1" applyProtection="1">
      <protection locked="0"/>
    </xf>
    <xf numFmtId="0" fontId="6" fillId="0" borderId="0" xfId="0" applyFont="1" applyBorder="1" applyAlignment="1" applyProtection="1">
      <alignment horizontal="center" vertical="center"/>
      <protection locked="0"/>
    </xf>
    <xf numFmtId="0" fontId="13" fillId="0" borderId="0" xfId="0" applyFont="1" applyFill="1" applyBorder="1" applyProtection="1">
      <protection locked="0"/>
    </xf>
    <xf numFmtId="0" fontId="13" fillId="0" borderId="0" xfId="0" applyFont="1" applyBorder="1" applyAlignment="1">
      <alignment vertical="center"/>
    </xf>
    <xf numFmtId="0" fontId="13" fillId="0" borderId="0" xfId="0" applyFont="1" applyBorder="1"/>
    <xf numFmtId="0" fontId="17" fillId="0" borderId="3" xfId="0" applyFont="1" applyFill="1" applyBorder="1" applyAlignment="1">
      <alignment vertical="center" wrapText="1"/>
    </xf>
    <xf numFmtId="49" fontId="15" fillId="6" borderId="9" xfId="0" applyNumberFormat="1" applyFont="1" applyFill="1" applyBorder="1" applyAlignment="1" applyProtection="1">
      <alignment vertical="top"/>
      <protection locked="0"/>
    </xf>
    <xf numFmtId="49" fontId="15" fillId="6" borderId="3" xfId="0" applyNumberFormat="1" applyFont="1" applyFill="1" applyBorder="1" applyAlignment="1" applyProtection="1">
      <alignment vertical="top"/>
      <protection locked="0"/>
    </xf>
    <xf numFmtId="49" fontId="15" fillId="6" borderId="11" xfId="0" applyNumberFormat="1" applyFont="1" applyFill="1" applyBorder="1" applyAlignment="1" applyProtection="1">
      <alignment vertical="top"/>
      <protection locked="0"/>
    </xf>
    <xf numFmtId="49" fontId="15" fillId="6" borderId="0" xfId="0" applyNumberFormat="1" applyFont="1" applyFill="1" applyBorder="1" applyAlignment="1" applyProtection="1">
      <alignment vertical="top"/>
      <protection locked="0"/>
    </xf>
    <xf numFmtId="49" fontId="15" fillId="6" borderId="29" xfId="0" applyNumberFormat="1" applyFont="1" applyFill="1" applyBorder="1" applyAlignment="1" applyProtection="1">
      <alignment vertical="top"/>
      <protection locked="0"/>
    </xf>
    <xf numFmtId="49" fontId="15" fillId="6" borderId="9" xfId="0" applyNumberFormat="1" applyFont="1" applyFill="1" applyBorder="1" applyAlignment="1" applyProtection="1">
      <alignment horizontal="center" vertical="top"/>
      <protection locked="0"/>
    </xf>
    <xf numFmtId="49" fontId="15" fillId="6" borderId="6" xfId="0" applyNumberFormat="1" applyFont="1" applyFill="1" applyBorder="1" applyAlignment="1" applyProtection="1">
      <alignment vertical="top"/>
      <protection locked="0"/>
    </xf>
    <xf numFmtId="0" fontId="17" fillId="3" borderId="7"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4" fillId="0" borderId="0" xfId="0" applyFont="1" applyBorder="1" applyAlignment="1">
      <alignment horizontal="center"/>
    </xf>
    <xf numFmtId="0" fontId="17" fillId="0" borderId="0" xfId="0" applyFont="1" applyAlignment="1">
      <alignment horizontal="center" vertical="center"/>
    </xf>
    <xf numFmtId="0" fontId="11" fillId="5" borderId="9" xfId="0" applyFont="1" applyFill="1" applyBorder="1" applyAlignment="1">
      <alignment horizontal="right" vertical="center" wrapText="1"/>
    </xf>
    <xf numFmtId="0" fontId="11" fillId="5" borderId="3" xfId="0" applyFont="1" applyFill="1" applyBorder="1" applyAlignment="1">
      <alignment horizontal="right" vertical="center" wrapText="1"/>
    </xf>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tabSelected="1" topLeftCell="A130" zoomScaleNormal="100" workbookViewId="0">
      <selection activeCell="G30" sqref="G30"/>
    </sheetView>
  </sheetViews>
  <sheetFormatPr defaultRowHeight="15" x14ac:dyDescent="0.25"/>
  <cols>
    <col min="1" max="1" width="4.5703125" style="42" customWidth="1"/>
    <col min="2" max="2" width="16.85546875" style="42" customWidth="1"/>
    <col min="3" max="3" width="48.28515625" style="31" customWidth="1"/>
    <col min="4" max="4" width="9.5703125" style="31" customWidth="1"/>
    <col min="5" max="5" width="15.85546875" style="31" customWidth="1"/>
    <col min="6" max="6" width="17.140625" style="31" customWidth="1"/>
    <col min="7" max="7" width="22" style="31" customWidth="1"/>
    <col min="8" max="16384" width="9.140625" style="31"/>
  </cols>
  <sheetData>
    <row r="1" spans="1:9" ht="18" customHeight="1" x14ac:dyDescent="0.25">
      <c r="A1" s="29" t="s">
        <v>13</v>
      </c>
      <c r="B1" s="29"/>
      <c r="C1" s="30"/>
      <c r="D1" s="29" t="s">
        <v>5</v>
      </c>
      <c r="E1" s="30"/>
      <c r="G1" s="2" t="s">
        <v>14</v>
      </c>
    </row>
    <row r="2" spans="1:9" x14ac:dyDescent="0.25">
      <c r="A2" s="32"/>
      <c r="B2" s="32"/>
      <c r="C2" s="33"/>
      <c r="D2" s="32"/>
      <c r="E2" s="33"/>
      <c r="F2" s="34"/>
      <c r="G2" s="3" t="s">
        <v>6</v>
      </c>
    </row>
    <row r="3" spans="1:9" x14ac:dyDescent="0.25">
      <c r="A3" s="35" t="s">
        <v>18</v>
      </c>
      <c r="B3" s="35"/>
      <c r="C3" s="33" t="s">
        <v>36</v>
      </c>
      <c r="D3" s="32"/>
      <c r="E3" s="36"/>
      <c r="F3" s="34"/>
      <c r="G3" s="3" t="s">
        <v>7</v>
      </c>
    </row>
    <row r="4" spans="1:9" x14ac:dyDescent="0.25">
      <c r="A4" s="32"/>
      <c r="B4" s="32"/>
      <c r="C4" s="33" t="s">
        <v>19</v>
      </c>
      <c r="D4" s="32"/>
      <c r="E4" s="33"/>
      <c r="F4" s="34"/>
      <c r="G4" s="3" t="s">
        <v>8</v>
      </c>
    </row>
    <row r="5" spans="1:9" x14ac:dyDescent="0.25">
      <c r="A5" s="32"/>
      <c r="B5" s="32"/>
      <c r="C5" s="33"/>
      <c r="D5" s="32"/>
      <c r="E5" s="33"/>
      <c r="F5" s="34"/>
      <c r="G5" s="3" t="s">
        <v>9</v>
      </c>
    </row>
    <row r="6" spans="1:9" ht="9.75" customHeight="1" x14ac:dyDescent="0.25">
      <c r="A6" s="37"/>
      <c r="B6" s="37"/>
      <c r="C6" s="34"/>
      <c r="D6" s="32"/>
      <c r="E6" s="33"/>
      <c r="F6" s="34"/>
      <c r="G6" s="4"/>
    </row>
    <row r="7" spans="1:9" ht="19.5" customHeight="1" x14ac:dyDescent="0.25">
      <c r="A7" s="3" t="s">
        <v>146</v>
      </c>
      <c r="B7" s="3"/>
      <c r="C7" s="34"/>
      <c r="D7" s="37"/>
      <c r="E7" s="37"/>
      <c r="F7" s="37"/>
      <c r="G7" s="34"/>
    </row>
    <row r="8" spans="1:9" x14ac:dyDescent="0.25">
      <c r="A8" s="38" t="s">
        <v>132</v>
      </c>
      <c r="B8" s="38"/>
      <c r="C8" s="38"/>
      <c r="D8" s="38"/>
      <c r="E8" s="38"/>
      <c r="F8" s="38"/>
      <c r="G8" s="34"/>
    </row>
    <row r="9" spans="1:9" x14ac:dyDescent="0.25">
      <c r="A9" s="38" t="s">
        <v>144</v>
      </c>
      <c r="B9" s="38"/>
      <c r="C9" s="38"/>
      <c r="D9" s="38"/>
      <c r="E9" s="38"/>
      <c r="F9" s="38"/>
      <c r="G9" s="34"/>
    </row>
    <row r="10" spans="1:9" x14ac:dyDescent="0.25">
      <c r="A10" s="3" t="s">
        <v>143</v>
      </c>
      <c r="B10" s="3"/>
      <c r="C10" s="34"/>
      <c r="D10" s="3"/>
      <c r="E10" s="3"/>
      <c r="F10" s="3"/>
      <c r="G10" s="34"/>
    </row>
    <row r="11" spans="1:9" s="41" customFormat="1" x14ac:dyDescent="0.25">
      <c r="A11" s="3"/>
      <c r="B11" s="3"/>
      <c r="C11" s="39"/>
      <c r="D11" s="40"/>
      <c r="E11" s="39"/>
      <c r="F11" s="39"/>
      <c r="G11" s="39"/>
    </row>
    <row r="12" spans="1:9" ht="4.5" customHeight="1" x14ac:dyDescent="0.25">
      <c r="C12" s="39"/>
      <c r="D12" s="43"/>
      <c r="E12" s="39"/>
      <c r="F12" s="39"/>
      <c r="G12" s="39"/>
    </row>
    <row r="13" spans="1:9" s="44" customFormat="1" ht="21" customHeight="1" x14ac:dyDescent="0.2">
      <c r="B13" s="45" t="s">
        <v>79</v>
      </c>
      <c r="C13" s="172"/>
      <c r="D13" s="172"/>
      <c r="E13" s="172"/>
      <c r="F13" s="173"/>
      <c r="G13" s="46"/>
      <c r="H13" s="46"/>
      <c r="I13" s="46"/>
    </row>
    <row r="14" spans="1:9" s="44" customFormat="1" ht="21" customHeight="1" x14ac:dyDescent="0.2">
      <c r="B14" s="47" t="s">
        <v>80</v>
      </c>
      <c r="C14" s="172"/>
      <c r="D14" s="172"/>
      <c r="E14" s="172"/>
      <c r="F14" s="173"/>
      <c r="G14" s="46"/>
      <c r="H14" s="46"/>
      <c r="I14" s="46"/>
    </row>
    <row r="15" spans="1:9" s="44" customFormat="1" ht="21" customHeight="1" x14ac:dyDescent="0.2">
      <c r="B15" s="45" t="s">
        <v>85</v>
      </c>
      <c r="C15" s="173"/>
      <c r="D15" s="48" t="s">
        <v>84</v>
      </c>
      <c r="E15" s="172"/>
      <c r="F15" s="173"/>
      <c r="G15" s="46"/>
      <c r="H15" s="46"/>
      <c r="I15" s="46"/>
    </row>
    <row r="16" spans="1:9" s="44" customFormat="1" ht="21" customHeight="1" x14ac:dyDescent="0.2">
      <c r="B16" s="49" t="s">
        <v>81</v>
      </c>
      <c r="C16" s="174"/>
      <c r="D16" s="50" t="s">
        <v>82</v>
      </c>
      <c r="E16" s="175"/>
      <c r="F16" s="176"/>
      <c r="G16" s="46"/>
      <c r="H16" s="46"/>
      <c r="I16" s="46"/>
    </row>
    <row r="17" spans="1:9" s="44" customFormat="1" ht="21" customHeight="1" x14ac:dyDescent="0.2">
      <c r="B17" s="45" t="s">
        <v>83</v>
      </c>
      <c r="C17" s="172"/>
      <c r="D17" s="177"/>
      <c r="E17" s="172"/>
      <c r="F17" s="173"/>
      <c r="G17" s="46"/>
      <c r="H17" s="46"/>
      <c r="I17" s="46"/>
    </row>
    <row r="18" spans="1:9" s="44" customFormat="1" ht="26.25" customHeight="1" x14ac:dyDescent="0.2">
      <c r="B18" s="51" t="s">
        <v>86</v>
      </c>
      <c r="C18" s="178"/>
      <c r="D18" s="49" t="s">
        <v>87</v>
      </c>
      <c r="E18" s="52"/>
      <c r="F18" s="173"/>
      <c r="G18" s="46"/>
      <c r="H18" s="46"/>
      <c r="I18" s="46"/>
    </row>
    <row r="19" spans="1:9" ht="20.25" customHeight="1" x14ac:dyDescent="0.25">
      <c r="A19" s="53"/>
      <c r="B19" s="53"/>
      <c r="C19" s="54"/>
      <c r="D19" s="54"/>
      <c r="E19" s="54"/>
      <c r="F19" s="54"/>
      <c r="G19" s="54"/>
    </row>
    <row r="20" spans="1:9" ht="21" customHeight="1" x14ac:dyDescent="0.25">
      <c r="A20" s="37" t="s">
        <v>38</v>
      </c>
      <c r="B20" s="37"/>
      <c r="C20" s="34"/>
      <c r="D20" s="34"/>
      <c r="E20" s="34"/>
      <c r="F20" s="34"/>
      <c r="G20" s="34"/>
    </row>
    <row r="21" spans="1:9" ht="21" customHeight="1" x14ac:dyDescent="0.25">
      <c r="A21" s="55"/>
      <c r="B21" s="55"/>
      <c r="C21" s="183" t="s">
        <v>10</v>
      </c>
      <c r="D21" s="183"/>
      <c r="E21" s="183"/>
      <c r="F21" s="183"/>
      <c r="G21" s="183"/>
    </row>
    <row r="22" spans="1:9" ht="13.5" customHeight="1" x14ac:dyDescent="0.25"/>
    <row r="23" spans="1:9" ht="25.5" customHeight="1" x14ac:dyDescent="0.25">
      <c r="A23" s="56"/>
      <c r="B23" s="57" t="s">
        <v>37</v>
      </c>
      <c r="C23" s="58"/>
      <c r="D23" s="59"/>
      <c r="E23" s="59"/>
      <c r="F23" s="60" t="s">
        <v>0</v>
      </c>
      <c r="G23" s="61"/>
    </row>
    <row r="24" spans="1:9" ht="21.95" customHeight="1" x14ac:dyDescent="0.25">
      <c r="A24" s="62"/>
      <c r="B24" s="63" t="s">
        <v>145</v>
      </c>
      <c r="C24" s="64"/>
      <c r="D24" s="65"/>
      <c r="E24" s="65"/>
      <c r="F24" s="66">
        <f>G69</f>
        <v>2000</v>
      </c>
      <c r="G24" s="67"/>
    </row>
    <row r="25" spans="1:9" ht="21.95" customHeight="1" x14ac:dyDescent="0.25">
      <c r="A25" s="62"/>
      <c r="B25" s="68" t="s">
        <v>39</v>
      </c>
      <c r="C25" s="69"/>
      <c r="D25" s="70"/>
      <c r="E25" s="70"/>
      <c r="F25" s="66">
        <f>G99</f>
        <v>3000</v>
      </c>
      <c r="G25" s="67"/>
    </row>
    <row r="26" spans="1:9" ht="21.95" customHeight="1" x14ac:dyDescent="0.25">
      <c r="A26" s="62"/>
      <c r="B26" s="68" t="s">
        <v>131</v>
      </c>
      <c r="C26" s="69"/>
      <c r="D26" s="70"/>
      <c r="E26" s="70"/>
      <c r="F26" s="71">
        <f>G107</f>
        <v>0</v>
      </c>
      <c r="G26" s="67"/>
    </row>
    <row r="27" spans="1:9" ht="21.95" customHeight="1" x14ac:dyDescent="0.25">
      <c r="A27" s="62"/>
      <c r="B27" s="68" t="s">
        <v>148</v>
      </c>
      <c r="C27" s="72"/>
      <c r="D27" s="73"/>
      <c r="E27" s="73"/>
      <c r="F27" s="71">
        <f>G115</f>
        <v>11000</v>
      </c>
      <c r="G27" s="67"/>
    </row>
    <row r="28" spans="1:9" ht="21.95" customHeight="1" x14ac:dyDescent="0.25">
      <c r="A28" s="62"/>
      <c r="B28" s="74" t="s">
        <v>40</v>
      </c>
      <c r="C28" s="72"/>
      <c r="D28" s="73"/>
      <c r="E28" s="27" t="s">
        <v>1</v>
      </c>
      <c r="F28" s="20">
        <f>SUM(F24:F27)</f>
        <v>16000</v>
      </c>
      <c r="G28" s="26"/>
    </row>
    <row r="29" spans="1:9" ht="21.95" customHeight="1" x14ac:dyDescent="0.25">
      <c r="A29" s="62"/>
      <c r="B29" s="25" t="s">
        <v>147</v>
      </c>
      <c r="C29" s="23"/>
      <c r="D29" s="24"/>
      <c r="E29" s="1" t="s">
        <v>2</v>
      </c>
      <c r="F29" s="75"/>
      <c r="G29" s="76"/>
    </row>
    <row r="30" spans="1:9" ht="22.5" customHeight="1" x14ac:dyDescent="0.25">
      <c r="A30" s="62"/>
      <c r="B30" s="77" t="s">
        <v>59</v>
      </c>
      <c r="C30" s="74"/>
      <c r="D30" s="78"/>
      <c r="E30" s="79">
        <v>189750</v>
      </c>
      <c r="F30" s="80">
        <f>(E30-F28)/E30</f>
        <v>0.91567852437417652</v>
      </c>
      <c r="G30" s="81"/>
    </row>
    <row r="31" spans="1:9" ht="27" customHeight="1" x14ac:dyDescent="0.25">
      <c r="A31" s="62"/>
      <c r="B31" s="82" t="s">
        <v>15</v>
      </c>
      <c r="C31" s="83"/>
      <c r="D31" s="83"/>
      <c r="E31" s="83"/>
      <c r="F31" s="84" t="s">
        <v>16</v>
      </c>
      <c r="G31" s="85"/>
    </row>
    <row r="32" spans="1:9" ht="15" customHeight="1" x14ac:dyDescent="0.25">
      <c r="A32" s="62"/>
      <c r="B32" s="62"/>
      <c r="C32" s="86"/>
      <c r="D32" s="86"/>
      <c r="E32" s="86"/>
    </row>
    <row r="33" spans="1:7" ht="39" customHeight="1" x14ac:dyDescent="0.25">
      <c r="A33" s="87" t="s">
        <v>17</v>
      </c>
      <c r="B33" s="87"/>
      <c r="C33" s="86"/>
      <c r="D33" s="86"/>
      <c r="E33" s="86"/>
    </row>
    <row r="34" spans="1:7" ht="19.5" customHeight="1" x14ac:dyDescent="0.25">
      <c r="A34" s="87"/>
      <c r="B34" s="87"/>
      <c r="C34" s="87"/>
    </row>
    <row r="35" spans="1:7" ht="31.5" customHeight="1" x14ac:dyDescent="0.25">
      <c r="A35" s="179" t="s">
        <v>41</v>
      </c>
      <c r="B35" s="180"/>
      <c r="C35" s="180"/>
      <c r="D35" s="180"/>
      <c r="E35" s="180"/>
      <c r="F35" s="180"/>
      <c r="G35" s="180"/>
    </row>
    <row r="37" spans="1:7" ht="99.75" customHeight="1" x14ac:dyDescent="0.25">
      <c r="A37" s="88" t="s">
        <v>11</v>
      </c>
      <c r="B37" s="28" t="s">
        <v>78</v>
      </c>
      <c r="C37" s="28" t="s">
        <v>133</v>
      </c>
      <c r="D37" s="28" t="s">
        <v>21</v>
      </c>
      <c r="E37" s="28" t="s">
        <v>90</v>
      </c>
      <c r="F37" s="89" t="s">
        <v>134</v>
      </c>
      <c r="G37" s="89" t="s">
        <v>135</v>
      </c>
    </row>
    <row r="38" spans="1:7" ht="36.75" customHeight="1" x14ac:dyDescent="0.25">
      <c r="A38" s="181" t="s">
        <v>43</v>
      </c>
      <c r="B38" s="181"/>
      <c r="C38" s="181"/>
      <c r="D38" s="181"/>
      <c r="E38" s="181"/>
      <c r="F38" s="182"/>
      <c r="G38" s="90"/>
    </row>
    <row r="39" spans="1:7" ht="85.5" customHeight="1" x14ac:dyDescent="0.25">
      <c r="A39" s="91">
        <v>1</v>
      </c>
      <c r="B39" s="92" t="s">
        <v>89</v>
      </c>
      <c r="C39" s="93" t="s">
        <v>96</v>
      </c>
      <c r="D39" s="94" t="s">
        <v>46</v>
      </c>
      <c r="E39" s="94">
        <v>5</v>
      </c>
      <c r="F39" s="95"/>
      <c r="G39" s="96">
        <f>E39*F39</f>
        <v>0</v>
      </c>
    </row>
    <row r="40" spans="1:7" ht="93" customHeight="1" x14ac:dyDescent="0.25">
      <c r="A40" s="91">
        <v>2</v>
      </c>
      <c r="B40" s="92" t="s">
        <v>89</v>
      </c>
      <c r="C40" s="93" t="s">
        <v>97</v>
      </c>
      <c r="D40" s="94" t="s">
        <v>46</v>
      </c>
      <c r="E40" s="94">
        <v>7</v>
      </c>
      <c r="F40" s="95"/>
      <c r="G40" s="96">
        <f>E40*F40</f>
        <v>0</v>
      </c>
    </row>
    <row r="41" spans="1:7" ht="93" customHeight="1" x14ac:dyDescent="0.25">
      <c r="A41" s="91">
        <v>3</v>
      </c>
      <c r="B41" s="92" t="s">
        <v>89</v>
      </c>
      <c r="C41" s="93" t="s">
        <v>98</v>
      </c>
      <c r="D41" s="94" t="s">
        <v>46</v>
      </c>
      <c r="E41" s="94">
        <v>1</v>
      </c>
      <c r="F41" s="95"/>
      <c r="G41" s="96">
        <f>E41*F41</f>
        <v>0</v>
      </c>
    </row>
    <row r="42" spans="1:7" ht="70.5" customHeight="1" x14ac:dyDescent="0.25">
      <c r="A42" s="91">
        <v>4</v>
      </c>
      <c r="B42" s="92" t="s">
        <v>89</v>
      </c>
      <c r="C42" s="93" t="s">
        <v>99</v>
      </c>
      <c r="D42" s="94" t="s">
        <v>46</v>
      </c>
      <c r="E42" s="94">
        <v>7</v>
      </c>
      <c r="F42" s="95"/>
      <c r="G42" s="96">
        <f>E42*F42</f>
        <v>0</v>
      </c>
    </row>
    <row r="43" spans="1:7" ht="73.5" customHeight="1" x14ac:dyDescent="0.25">
      <c r="A43" s="91">
        <v>5</v>
      </c>
      <c r="B43" s="92" t="s">
        <v>89</v>
      </c>
      <c r="C43" s="97" t="s">
        <v>100</v>
      </c>
      <c r="D43" s="94" t="s">
        <v>46</v>
      </c>
      <c r="E43" s="98">
        <v>2</v>
      </c>
      <c r="F43" s="95"/>
      <c r="G43" s="96">
        <f t="shared" ref="G43:G50" si="0">E43*F43</f>
        <v>0</v>
      </c>
    </row>
    <row r="44" spans="1:7" ht="62.25" customHeight="1" x14ac:dyDescent="0.25">
      <c r="A44" s="91">
        <v>6</v>
      </c>
      <c r="B44" s="92" t="s">
        <v>89</v>
      </c>
      <c r="C44" s="97" t="s">
        <v>101</v>
      </c>
      <c r="D44" s="94" t="s">
        <v>46</v>
      </c>
      <c r="E44" s="98">
        <v>2</v>
      </c>
      <c r="F44" s="95"/>
      <c r="G44" s="96">
        <f t="shared" si="0"/>
        <v>0</v>
      </c>
    </row>
    <row r="45" spans="1:7" ht="62.25" customHeight="1" x14ac:dyDescent="0.25">
      <c r="A45" s="91">
        <v>7</v>
      </c>
      <c r="B45" s="92" t="s">
        <v>89</v>
      </c>
      <c r="C45" s="97" t="s">
        <v>102</v>
      </c>
      <c r="D45" s="94" t="s">
        <v>46</v>
      </c>
      <c r="E45" s="98">
        <v>2</v>
      </c>
      <c r="F45" s="95"/>
      <c r="G45" s="96">
        <f t="shared" si="0"/>
        <v>0</v>
      </c>
    </row>
    <row r="46" spans="1:7" ht="62.25" customHeight="1" x14ac:dyDescent="0.25">
      <c r="A46" s="91">
        <v>8</v>
      </c>
      <c r="B46" s="92" t="s">
        <v>89</v>
      </c>
      <c r="C46" s="97" t="s">
        <v>103</v>
      </c>
      <c r="D46" s="94" t="s">
        <v>46</v>
      </c>
      <c r="E46" s="99">
        <v>2</v>
      </c>
      <c r="F46" s="95"/>
      <c r="G46" s="96">
        <f t="shared" si="0"/>
        <v>0</v>
      </c>
    </row>
    <row r="47" spans="1:7" ht="68.25" customHeight="1" x14ac:dyDescent="0.25">
      <c r="A47" s="91">
        <v>9</v>
      </c>
      <c r="B47" s="92" t="s">
        <v>89</v>
      </c>
      <c r="C47" s="97" t="s">
        <v>104</v>
      </c>
      <c r="D47" s="94" t="s">
        <v>46</v>
      </c>
      <c r="E47" s="100">
        <v>11</v>
      </c>
      <c r="F47" s="95"/>
      <c r="G47" s="96">
        <f t="shared" si="0"/>
        <v>0</v>
      </c>
    </row>
    <row r="48" spans="1:7" ht="72.75" customHeight="1" x14ac:dyDescent="0.25">
      <c r="A48" s="91">
        <v>10</v>
      </c>
      <c r="B48" s="92" t="s">
        <v>89</v>
      </c>
      <c r="C48" s="97" t="s">
        <v>105</v>
      </c>
      <c r="D48" s="94" t="s">
        <v>46</v>
      </c>
      <c r="E48" s="100">
        <v>13</v>
      </c>
      <c r="F48" s="95"/>
      <c r="G48" s="96">
        <f t="shared" si="0"/>
        <v>0</v>
      </c>
    </row>
    <row r="49" spans="1:12" ht="65.25" customHeight="1" x14ac:dyDescent="0.25">
      <c r="A49" s="91">
        <v>11</v>
      </c>
      <c r="B49" s="92" t="s">
        <v>89</v>
      </c>
      <c r="C49" s="97" t="s">
        <v>106</v>
      </c>
      <c r="D49" s="94" t="s">
        <v>46</v>
      </c>
      <c r="E49" s="100">
        <v>13</v>
      </c>
      <c r="F49" s="95"/>
      <c r="G49" s="96">
        <f t="shared" si="0"/>
        <v>0</v>
      </c>
    </row>
    <row r="50" spans="1:12" ht="62.25" customHeight="1" x14ac:dyDescent="0.25">
      <c r="A50" s="91">
        <v>12</v>
      </c>
      <c r="B50" s="92" t="s">
        <v>89</v>
      </c>
      <c r="C50" s="97" t="s">
        <v>107</v>
      </c>
      <c r="D50" s="94" t="s">
        <v>46</v>
      </c>
      <c r="E50" s="98">
        <v>9</v>
      </c>
      <c r="F50" s="95"/>
      <c r="G50" s="96">
        <f t="shared" si="0"/>
        <v>0</v>
      </c>
    </row>
    <row r="51" spans="1:12" ht="31.5" customHeight="1" x14ac:dyDescent="0.25">
      <c r="A51" s="181" t="s">
        <v>42</v>
      </c>
      <c r="B51" s="181"/>
      <c r="C51" s="181"/>
      <c r="D51" s="181"/>
      <c r="E51" s="181"/>
      <c r="F51" s="182"/>
      <c r="G51" s="101"/>
    </row>
    <row r="52" spans="1:12" ht="25.5" customHeight="1" x14ac:dyDescent="0.25">
      <c r="A52" s="102" t="s">
        <v>11</v>
      </c>
      <c r="B52" s="28" t="s">
        <v>78</v>
      </c>
      <c r="C52" s="28" t="s">
        <v>22</v>
      </c>
      <c r="D52" s="28" t="s">
        <v>21</v>
      </c>
      <c r="E52" s="28" t="s">
        <v>35</v>
      </c>
      <c r="F52" s="103" t="s">
        <v>134</v>
      </c>
      <c r="G52" s="89" t="s">
        <v>135</v>
      </c>
    </row>
    <row r="53" spans="1:12" ht="48.95" customHeight="1" x14ac:dyDescent="0.25">
      <c r="A53" s="104">
        <v>13</v>
      </c>
      <c r="B53" s="92" t="s">
        <v>89</v>
      </c>
      <c r="C53" s="105" t="s">
        <v>108</v>
      </c>
      <c r="D53" s="94" t="s">
        <v>46</v>
      </c>
      <c r="E53" s="98">
        <v>30</v>
      </c>
      <c r="F53" s="106"/>
      <c r="G53" s="96">
        <f t="shared" ref="G53:G61" si="1">E53*F53</f>
        <v>0</v>
      </c>
      <c r="I53" s="107"/>
      <c r="L53" s="108" t="s">
        <v>58</v>
      </c>
    </row>
    <row r="54" spans="1:12" ht="48.95" customHeight="1" x14ac:dyDescent="0.25">
      <c r="A54" s="104">
        <v>14</v>
      </c>
      <c r="B54" s="92" t="s">
        <v>89</v>
      </c>
      <c r="C54" s="105" t="s">
        <v>109</v>
      </c>
      <c r="D54" s="94" t="s">
        <v>46</v>
      </c>
      <c r="E54" s="98">
        <v>15</v>
      </c>
      <c r="F54" s="106"/>
      <c r="G54" s="96">
        <f t="shared" si="1"/>
        <v>0</v>
      </c>
    </row>
    <row r="55" spans="1:12" ht="48.95" customHeight="1" x14ac:dyDescent="0.25">
      <c r="A55" s="104">
        <v>15</v>
      </c>
      <c r="B55" s="92" t="s">
        <v>89</v>
      </c>
      <c r="C55" s="105" t="s">
        <v>110</v>
      </c>
      <c r="D55" s="94" t="s">
        <v>46</v>
      </c>
      <c r="E55" s="98">
        <v>5</v>
      </c>
      <c r="F55" s="106"/>
      <c r="G55" s="96">
        <f t="shared" si="1"/>
        <v>0</v>
      </c>
    </row>
    <row r="56" spans="1:12" ht="48.95" customHeight="1" x14ac:dyDescent="0.25">
      <c r="A56" s="104">
        <v>16</v>
      </c>
      <c r="B56" s="92" t="s">
        <v>89</v>
      </c>
      <c r="C56" s="105" t="s">
        <v>111</v>
      </c>
      <c r="D56" s="94" t="s">
        <v>46</v>
      </c>
      <c r="E56" s="98">
        <v>2</v>
      </c>
      <c r="F56" s="106"/>
      <c r="G56" s="96">
        <f t="shared" si="1"/>
        <v>0</v>
      </c>
    </row>
    <row r="57" spans="1:12" ht="48.95" customHeight="1" x14ac:dyDescent="0.25">
      <c r="A57" s="104">
        <v>17</v>
      </c>
      <c r="B57" s="92" t="s">
        <v>89</v>
      </c>
      <c r="C57" s="105" t="s">
        <v>112</v>
      </c>
      <c r="D57" s="94" t="s">
        <v>46</v>
      </c>
      <c r="E57" s="98">
        <v>4</v>
      </c>
      <c r="F57" s="106"/>
      <c r="G57" s="96">
        <f t="shared" si="1"/>
        <v>0</v>
      </c>
    </row>
    <row r="58" spans="1:12" ht="48.95" customHeight="1" x14ac:dyDescent="0.25">
      <c r="A58" s="104">
        <v>18</v>
      </c>
      <c r="B58" s="92" t="s">
        <v>89</v>
      </c>
      <c r="C58" s="105" t="s">
        <v>113</v>
      </c>
      <c r="D58" s="94" t="s">
        <v>46</v>
      </c>
      <c r="E58" s="98">
        <v>2</v>
      </c>
      <c r="F58" s="106"/>
      <c r="G58" s="96">
        <f t="shared" si="1"/>
        <v>0</v>
      </c>
    </row>
    <row r="59" spans="1:12" ht="48.95" customHeight="1" x14ac:dyDescent="0.25">
      <c r="A59" s="104">
        <v>19</v>
      </c>
      <c r="B59" s="92" t="s">
        <v>89</v>
      </c>
      <c r="C59" s="105" t="s">
        <v>114</v>
      </c>
      <c r="D59" s="94" t="s">
        <v>46</v>
      </c>
      <c r="E59" s="98">
        <v>1</v>
      </c>
      <c r="F59" s="106"/>
      <c r="G59" s="96">
        <f t="shared" si="1"/>
        <v>0</v>
      </c>
    </row>
    <row r="60" spans="1:12" ht="48.95" customHeight="1" x14ac:dyDescent="0.25">
      <c r="A60" s="104">
        <v>20</v>
      </c>
      <c r="B60" s="92" t="s">
        <v>89</v>
      </c>
      <c r="C60" s="105" t="s">
        <v>115</v>
      </c>
      <c r="D60" s="94" t="s">
        <v>46</v>
      </c>
      <c r="E60" s="98">
        <v>6</v>
      </c>
      <c r="F60" s="106"/>
      <c r="G60" s="96">
        <f t="shared" si="1"/>
        <v>0</v>
      </c>
    </row>
    <row r="61" spans="1:12" ht="55.5" customHeight="1" x14ac:dyDescent="0.25">
      <c r="A61" s="104">
        <v>21</v>
      </c>
      <c r="B61" s="92" t="s">
        <v>89</v>
      </c>
      <c r="C61" s="93" t="s">
        <v>116</v>
      </c>
      <c r="D61" s="94" t="s">
        <v>46</v>
      </c>
      <c r="E61" s="98">
        <v>2</v>
      </c>
      <c r="F61" s="106"/>
      <c r="G61" s="96">
        <f t="shared" si="1"/>
        <v>0</v>
      </c>
    </row>
    <row r="62" spans="1:12" ht="48.95" customHeight="1" x14ac:dyDescent="0.25">
      <c r="A62" s="104">
        <v>22</v>
      </c>
      <c r="B62" s="92" t="s">
        <v>89</v>
      </c>
      <c r="C62" s="105" t="s">
        <v>117</v>
      </c>
      <c r="D62" s="94" t="s">
        <v>46</v>
      </c>
      <c r="E62" s="98">
        <v>6</v>
      </c>
      <c r="F62" s="106"/>
      <c r="G62" s="96">
        <f t="shared" ref="G62:G68" si="2">E62*F62</f>
        <v>0</v>
      </c>
    </row>
    <row r="63" spans="1:12" ht="48.95" customHeight="1" x14ac:dyDescent="0.25">
      <c r="A63" s="104">
        <v>23</v>
      </c>
      <c r="B63" s="92" t="s">
        <v>89</v>
      </c>
      <c r="C63" s="105" t="s">
        <v>118</v>
      </c>
      <c r="D63" s="94" t="s">
        <v>46</v>
      </c>
      <c r="E63" s="98">
        <v>25</v>
      </c>
      <c r="F63" s="106"/>
      <c r="G63" s="96">
        <f t="shared" si="2"/>
        <v>0</v>
      </c>
    </row>
    <row r="64" spans="1:12" ht="48.95" customHeight="1" x14ac:dyDescent="0.25">
      <c r="A64" s="104">
        <v>24</v>
      </c>
      <c r="B64" s="92" t="s">
        <v>89</v>
      </c>
      <c r="C64" s="105" t="s">
        <v>119</v>
      </c>
      <c r="D64" s="94" t="s">
        <v>46</v>
      </c>
      <c r="E64" s="98">
        <v>11</v>
      </c>
      <c r="F64" s="106"/>
      <c r="G64" s="96">
        <f t="shared" si="2"/>
        <v>0</v>
      </c>
    </row>
    <row r="65" spans="1:11" ht="48.95" customHeight="1" x14ac:dyDescent="0.25">
      <c r="A65" s="104">
        <v>25</v>
      </c>
      <c r="B65" s="92" t="s">
        <v>89</v>
      </c>
      <c r="C65" s="105" t="s">
        <v>120</v>
      </c>
      <c r="D65" s="94" t="s">
        <v>46</v>
      </c>
      <c r="E65" s="98">
        <v>2</v>
      </c>
      <c r="F65" s="106"/>
      <c r="G65" s="96">
        <f t="shared" si="2"/>
        <v>0</v>
      </c>
      <c r="K65" s="107"/>
    </row>
    <row r="66" spans="1:11" ht="31.5" customHeight="1" x14ac:dyDescent="0.25">
      <c r="A66" s="181" t="s">
        <v>123</v>
      </c>
      <c r="B66" s="181"/>
      <c r="C66" s="181"/>
      <c r="D66" s="181"/>
      <c r="E66" s="181"/>
      <c r="F66" s="182"/>
      <c r="G66" s="171"/>
    </row>
    <row r="67" spans="1:11" ht="48.95" customHeight="1" x14ac:dyDescent="0.25">
      <c r="A67" s="104">
        <v>26</v>
      </c>
      <c r="B67" s="92" t="s">
        <v>89</v>
      </c>
      <c r="C67" s="109" t="s">
        <v>121</v>
      </c>
      <c r="D67" s="110" t="s">
        <v>56</v>
      </c>
      <c r="E67" s="111">
        <v>2000</v>
      </c>
      <c r="F67" s="112"/>
      <c r="G67" s="96">
        <f>E67-(E67*F67)</f>
        <v>2000</v>
      </c>
    </row>
    <row r="68" spans="1:11" ht="48.95" customHeight="1" x14ac:dyDescent="0.25">
      <c r="A68" s="104">
        <v>27</v>
      </c>
      <c r="B68" s="92" t="s">
        <v>89</v>
      </c>
      <c r="C68" s="109" t="s">
        <v>122</v>
      </c>
      <c r="D68" s="110" t="s">
        <v>45</v>
      </c>
      <c r="E68" s="98">
        <v>250</v>
      </c>
      <c r="F68" s="106"/>
      <c r="G68" s="96">
        <f t="shared" si="2"/>
        <v>0</v>
      </c>
    </row>
    <row r="69" spans="1:11" ht="36.75" customHeight="1" x14ac:dyDescent="0.25">
      <c r="A69" s="113"/>
      <c r="B69" s="114"/>
      <c r="C69" s="115"/>
      <c r="D69" s="185" t="s">
        <v>48</v>
      </c>
      <c r="E69" s="185"/>
      <c r="F69" s="186"/>
      <c r="G69" s="116">
        <f>SUM(G39:G68)</f>
        <v>2000</v>
      </c>
    </row>
    <row r="70" spans="1:11" s="122" customFormat="1" ht="19.5" customHeight="1" x14ac:dyDescent="0.25">
      <c r="A70" s="117"/>
      <c r="B70" s="118"/>
      <c r="C70" s="119"/>
      <c r="D70" s="120"/>
      <c r="E70" s="120"/>
      <c r="F70" s="120"/>
      <c r="G70" s="121"/>
    </row>
    <row r="71" spans="1:11" ht="40.5" customHeight="1" x14ac:dyDescent="0.25">
      <c r="A71" s="179" t="s">
        <v>47</v>
      </c>
      <c r="B71" s="180"/>
      <c r="C71" s="180"/>
      <c r="D71" s="180"/>
      <c r="E71" s="180"/>
      <c r="F71" s="180"/>
      <c r="G71" s="180"/>
    </row>
    <row r="72" spans="1:11" ht="106.5" customHeight="1" x14ac:dyDescent="0.25">
      <c r="A72" s="102" t="s">
        <v>11</v>
      </c>
      <c r="B72" s="28" t="s">
        <v>78</v>
      </c>
      <c r="C72" s="123" t="s">
        <v>136</v>
      </c>
      <c r="D72" s="123" t="s">
        <v>21</v>
      </c>
      <c r="E72" s="123" t="s">
        <v>35</v>
      </c>
      <c r="F72" s="103" t="s">
        <v>134</v>
      </c>
      <c r="G72" s="89" t="s">
        <v>135</v>
      </c>
    </row>
    <row r="73" spans="1:11" ht="33.75" customHeight="1" x14ac:dyDescent="0.25">
      <c r="A73" s="104">
        <v>1</v>
      </c>
      <c r="B73" s="92" t="s">
        <v>88</v>
      </c>
      <c r="C73" s="109" t="s">
        <v>50</v>
      </c>
      <c r="D73" s="110" t="s">
        <v>77</v>
      </c>
      <c r="E73" s="98">
        <v>1</v>
      </c>
      <c r="F73" s="106"/>
      <c r="G73" s="96">
        <f t="shared" ref="G73:G95" si="3">E73*F73</f>
        <v>0</v>
      </c>
      <c r="J73" s="124"/>
    </row>
    <row r="74" spans="1:11" ht="25.5" customHeight="1" x14ac:dyDescent="0.25">
      <c r="A74" s="104">
        <v>2</v>
      </c>
      <c r="B74" s="92" t="s">
        <v>88</v>
      </c>
      <c r="C74" s="109" t="s">
        <v>51</v>
      </c>
      <c r="D74" s="110" t="s">
        <v>77</v>
      </c>
      <c r="E74" s="98">
        <v>2</v>
      </c>
      <c r="F74" s="106"/>
      <c r="G74" s="96">
        <f t="shared" si="3"/>
        <v>0</v>
      </c>
    </row>
    <row r="75" spans="1:11" ht="25.5" customHeight="1" x14ac:dyDescent="0.25">
      <c r="A75" s="104">
        <v>3</v>
      </c>
      <c r="B75" s="92" t="s">
        <v>88</v>
      </c>
      <c r="C75" s="109" t="s">
        <v>52</v>
      </c>
      <c r="D75" s="110" t="s">
        <v>77</v>
      </c>
      <c r="E75" s="98">
        <v>2</v>
      </c>
      <c r="F75" s="106"/>
      <c r="G75" s="96">
        <f t="shared" si="3"/>
        <v>0</v>
      </c>
    </row>
    <row r="76" spans="1:11" ht="38.25" customHeight="1" x14ac:dyDescent="0.25">
      <c r="A76" s="104">
        <v>4</v>
      </c>
      <c r="B76" s="92" t="s">
        <v>88</v>
      </c>
      <c r="C76" s="109" t="s">
        <v>53</v>
      </c>
      <c r="D76" s="110" t="s">
        <v>77</v>
      </c>
      <c r="E76" s="98">
        <v>2</v>
      </c>
      <c r="F76" s="106"/>
      <c r="G76" s="96">
        <f t="shared" si="3"/>
        <v>0</v>
      </c>
    </row>
    <row r="77" spans="1:11" ht="25.5" customHeight="1" x14ac:dyDescent="0.25">
      <c r="A77" s="104">
        <v>5</v>
      </c>
      <c r="B77" s="92" t="s">
        <v>88</v>
      </c>
      <c r="C77" s="109" t="s">
        <v>54</v>
      </c>
      <c r="D77" s="110" t="s">
        <v>77</v>
      </c>
      <c r="E77" s="110">
        <v>1</v>
      </c>
      <c r="F77" s="106"/>
      <c r="G77" s="96">
        <f t="shared" si="3"/>
        <v>0</v>
      </c>
    </row>
    <row r="78" spans="1:11" ht="25.5" customHeight="1" x14ac:dyDescent="0.25">
      <c r="A78" s="104">
        <v>6</v>
      </c>
      <c r="B78" s="92" t="s">
        <v>88</v>
      </c>
      <c r="C78" s="109" t="s">
        <v>60</v>
      </c>
      <c r="D78" s="110" t="s">
        <v>77</v>
      </c>
      <c r="E78" s="110">
        <v>1</v>
      </c>
      <c r="F78" s="106"/>
      <c r="G78" s="96">
        <f t="shared" si="3"/>
        <v>0</v>
      </c>
    </row>
    <row r="79" spans="1:11" ht="36" customHeight="1" x14ac:dyDescent="0.25">
      <c r="A79" s="104">
        <v>7</v>
      </c>
      <c r="B79" s="92" t="s">
        <v>88</v>
      </c>
      <c r="C79" s="109" t="s">
        <v>61</v>
      </c>
      <c r="D79" s="110" t="s">
        <v>77</v>
      </c>
      <c r="E79" s="110">
        <v>1</v>
      </c>
      <c r="F79" s="106"/>
      <c r="G79" s="96">
        <f t="shared" si="3"/>
        <v>0</v>
      </c>
    </row>
    <row r="80" spans="1:11" ht="25.5" customHeight="1" x14ac:dyDescent="0.25">
      <c r="A80" s="104">
        <v>8</v>
      </c>
      <c r="B80" s="92" t="s">
        <v>88</v>
      </c>
      <c r="C80" s="109" t="s">
        <v>62</v>
      </c>
      <c r="D80" s="110" t="s">
        <v>77</v>
      </c>
      <c r="E80" s="110">
        <v>1</v>
      </c>
      <c r="F80" s="106"/>
      <c r="G80" s="96">
        <f t="shared" si="3"/>
        <v>0</v>
      </c>
    </row>
    <row r="81" spans="1:7" ht="25.5" customHeight="1" x14ac:dyDescent="0.25">
      <c r="A81" s="104">
        <v>9</v>
      </c>
      <c r="B81" s="92" t="s">
        <v>88</v>
      </c>
      <c r="C81" s="109" t="s">
        <v>63</v>
      </c>
      <c r="D81" s="110" t="s">
        <v>77</v>
      </c>
      <c r="E81" s="110">
        <v>1</v>
      </c>
      <c r="F81" s="106"/>
      <c r="G81" s="96">
        <f t="shared" si="3"/>
        <v>0</v>
      </c>
    </row>
    <row r="82" spans="1:7" ht="25.5" customHeight="1" x14ac:dyDescent="0.25">
      <c r="A82" s="104">
        <v>10</v>
      </c>
      <c r="B82" s="92" t="s">
        <v>88</v>
      </c>
      <c r="C82" s="109" t="s">
        <v>64</v>
      </c>
      <c r="D82" s="110" t="s">
        <v>77</v>
      </c>
      <c r="E82" s="110">
        <v>1</v>
      </c>
      <c r="F82" s="106"/>
      <c r="G82" s="96">
        <f t="shared" si="3"/>
        <v>0</v>
      </c>
    </row>
    <row r="83" spans="1:7" ht="25.5" customHeight="1" x14ac:dyDescent="0.25">
      <c r="A83" s="104">
        <v>11</v>
      </c>
      <c r="B83" s="92" t="s">
        <v>88</v>
      </c>
      <c r="C83" s="109" t="s">
        <v>65</v>
      </c>
      <c r="D83" s="110" t="s">
        <v>77</v>
      </c>
      <c r="E83" s="110">
        <v>1</v>
      </c>
      <c r="F83" s="106"/>
      <c r="G83" s="96">
        <f t="shared" si="3"/>
        <v>0</v>
      </c>
    </row>
    <row r="84" spans="1:7" ht="25.5" customHeight="1" x14ac:dyDescent="0.25">
      <c r="A84" s="104">
        <v>12</v>
      </c>
      <c r="B84" s="92" t="s">
        <v>88</v>
      </c>
      <c r="C84" s="109" t="s">
        <v>66</v>
      </c>
      <c r="D84" s="110" t="s">
        <v>77</v>
      </c>
      <c r="E84" s="110">
        <v>1</v>
      </c>
      <c r="F84" s="106"/>
      <c r="G84" s="96">
        <f t="shared" si="3"/>
        <v>0</v>
      </c>
    </row>
    <row r="85" spans="1:7" ht="25.5" customHeight="1" x14ac:dyDescent="0.25">
      <c r="A85" s="104">
        <v>13</v>
      </c>
      <c r="B85" s="92" t="s">
        <v>88</v>
      </c>
      <c r="C85" s="109" t="s">
        <v>67</v>
      </c>
      <c r="D85" s="110" t="s">
        <v>77</v>
      </c>
      <c r="E85" s="110">
        <v>1</v>
      </c>
      <c r="F85" s="106"/>
      <c r="G85" s="96">
        <f t="shared" si="3"/>
        <v>0</v>
      </c>
    </row>
    <row r="86" spans="1:7" ht="25.5" customHeight="1" x14ac:dyDescent="0.25">
      <c r="A86" s="104">
        <v>14</v>
      </c>
      <c r="B86" s="92" t="s">
        <v>88</v>
      </c>
      <c r="C86" s="109" t="s">
        <v>68</v>
      </c>
      <c r="D86" s="110" t="s">
        <v>77</v>
      </c>
      <c r="E86" s="110">
        <v>1</v>
      </c>
      <c r="F86" s="106"/>
      <c r="G86" s="96">
        <f t="shared" si="3"/>
        <v>0</v>
      </c>
    </row>
    <row r="87" spans="1:7" ht="27.75" customHeight="1" x14ac:dyDescent="0.25">
      <c r="A87" s="104">
        <v>15</v>
      </c>
      <c r="B87" s="92" t="s">
        <v>88</v>
      </c>
      <c r="C87" s="109" t="s">
        <v>69</v>
      </c>
      <c r="D87" s="110" t="s">
        <v>77</v>
      </c>
      <c r="E87" s="110">
        <v>1</v>
      </c>
      <c r="F87" s="106"/>
      <c r="G87" s="96">
        <f t="shared" si="3"/>
        <v>0</v>
      </c>
    </row>
    <row r="88" spans="1:7" ht="25.5" customHeight="1" x14ac:dyDescent="0.25">
      <c r="A88" s="104">
        <v>16</v>
      </c>
      <c r="B88" s="92" t="s">
        <v>88</v>
      </c>
      <c r="C88" s="109" t="s">
        <v>70</v>
      </c>
      <c r="D88" s="110" t="s">
        <v>77</v>
      </c>
      <c r="E88" s="110">
        <v>1</v>
      </c>
      <c r="F88" s="106"/>
      <c r="G88" s="96">
        <f t="shared" si="3"/>
        <v>0</v>
      </c>
    </row>
    <row r="89" spans="1:7" ht="59.25" customHeight="1" x14ac:dyDescent="0.25">
      <c r="A89" s="104">
        <v>17</v>
      </c>
      <c r="B89" s="92" t="s">
        <v>88</v>
      </c>
      <c r="C89" s="109" t="s">
        <v>71</v>
      </c>
      <c r="D89" s="110" t="s">
        <v>77</v>
      </c>
      <c r="E89" s="98">
        <v>1</v>
      </c>
      <c r="F89" s="106"/>
      <c r="G89" s="96">
        <f t="shared" si="3"/>
        <v>0</v>
      </c>
    </row>
    <row r="90" spans="1:7" ht="44.25" customHeight="1" x14ac:dyDescent="0.25">
      <c r="A90" s="104">
        <v>18</v>
      </c>
      <c r="B90" s="92" t="s">
        <v>88</v>
      </c>
      <c r="C90" s="109" t="s">
        <v>72</v>
      </c>
      <c r="D90" s="110" t="s">
        <v>77</v>
      </c>
      <c r="E90" s="98">
        <v>5</v>
      </c>
      <c r="F90" s="106"/>
      <c r="G90" s="96">
        <f t="shared" si="3"/>
        <v>0</v>
      </c>
    </row>
    <row r="91" spans="1:7" ht="59.25" customHeight="1" x14ac:dyDescent="0.25">
      <c r="A91" s="104">
        <v>19</v>
      </c>
      <c r="B91" s="92" t="s">
        <v>88</v>
      </c>
      <c r="C91" s="109" t="s">
        <v>76</v>
      </c>
      <c r="D91" s="110" t="s">
        <v>77</v>
      </c>
      <c r="E91" s="98">
        <v>10</v>
      </c>
      <c r="F91" s="106"/>
      <c r="G91" s="96">
        <f t="shared" si="3"/>
        <v>0</v>
      </c>
    </row>
    <row r="92" spans="1:7" ht="71.25" customHeight="1" x14ac:dyDescent="0.25">
      <c r="A92" s="104">
        <v>20</v>
      </c>
      <c r="B92" s="92" t="s">
        <v>88</v>
      </c>
      <c r="C92" s="109" t="s">
        <v>73</v>
      </c>
      <c r="D92" s="110" t="s">
        <v>77</v>
      </c>
      <c r="E92" s="98">
        <v>1</v>
      </c>
      <c r="F92" s="106"/>
      <c r="G92" s="96">
        <f t="shared" si="3"/>
        <v>0</v>
      </c>
    </row>
    <row r="93" spans="1:7" ht="59.25" customHeight="1" x14ac:dyDescent="0.25">
      <c r="A93" s="104">
        <v>21</v>
      </c>
      <c r="B93" s="92" t="s">
        <v>88</v>
      </c>
      <c r="C93" s="109" t="s">
        <v>74</v>
      </c>
      <c r="D93" s="110" t="s">
        <v>77</v>
      </c>
      <c r="E93" s="98">
        <v>2</v>
      </c>
      <c r="F93" s="106"/>
      <c r="G93" s="96">
        <f t="shared" si="3"/>
        <v>0</v>
      </c>
    </row>
    <row r="94" spans="1:7" ht="59.25" customHeight="1" x14ac:dyDescent="0.25">
      <c r="A94" s="104">
        <v>22</v>
      </c>
      <c r="B94" s="92" t="s">
        <v>88</v>
      </c>
      <c r="C94" s="105" t="s">
        <v>75</v>
      </c>
      <c r="D94" s="98" t="s">
        <v>77</v>
      </c>
      <c r="E94" s="98">
        <v>10</v>
      </c>
      <c r="F94" s="106"/>
      <c r="G94" s="96">
        <f t="shared" si="3"/>
        <v>0</v>
      </c>
    </row>
    <row r="95" spans="1:7" ht="59.25" customHeight="1" x14ac:dyDescent="0.25">
      <c r="A95" s="104">
        <v>23</v>
      </c>
      <c r="B95" s="92" t="s">
        <v>88</v>
      </c>
      <c r="C95" s="105" t="s">
        <v>93</v>
      </c>
      <c r="D95" s="98" t="s">
        <v>94</v>
      </c>
      <c r="E95" s="98">
        <v>60</v>
      </c>
      <c r="F95" s="106"/>
      <c r="G95" s="96">
        <f t="shared" si="3"/>
        <v>0</v>
      </c>
    </row>
    <row r="96" spans="1:7" ht="69.75" customHeight="1" x14ac:dyDescent="0.25">
      <c r="A96" s="104">
        <v>24</v>
      </c>
      <c r="B96" s="92" t="s">
        <v>88</v>
      </c>
      <c r="C96" s="105" t="s">
        <v>55</v>
      </c>
      <c r="D96" s="98" t="s">
        <v>56</v>
      </c>
      <c r="E96" s="111">
        <v>3000</v>
      </c>
      <c r="F96" s="112"/>
      <c r="G96" s="96">
        <f>E96-(E96*F96)</f>
        <v>3000</v>
      </c>
    </row>
    <row r="97" spans="1:9" ht="69.75" customHeight="1" x14ac:dyDescent="0.25">
      <c r="A97" s="104">
        <v>25</v>
      </c>
      <c r="B97" s="92" t="s">
        <v>88</v>
      </c>
      <c r="C97" s="105" t="s">
        <v>124</v>
      </c>
      <c r="D97" s="98" t="s">
        <v>57</v>
      </c>
      <c r="E97" s="98">
        <v>30</v>
      </c>
      <c r="F97" s="106"/>
      <c r="G97" s="96">
        <f t="shared" ref="G97" si="4">E97*F97</f>
        <v>0</v>
      </c>
    </row>
    <row r="98" spans="1:9" ht="48.95" customHeight="1" x14ac:dyDescent="0.25">
      <c r="A98" s="104">
        <v>26</v>
      </c>
      <c r="B98" s="92" t="s">
        <v>89</v>
      </c>
      <c r="C98" s="105" t="s">
        <v>44</v>
      </c>
      <c r="D98" s="98" t="s">
        <v>45</v>
      </c>
      <c r="E98" s="98">
        <v>450</v>
      </c>
      <c r="F98" s="106"/>
      <c r="G98" s="96">
        <f>E98*F98</f>
        <v>0</v>
      </c>
    </row>
    <row r="99" spans="1:9" ht="37.5" customHeight="1" x14ac:dyDescent="0.25">
      <c r="A99" s="113"/>
      <c r="B99" s="114"/>
      <c r="C99" s="115"/>
      <c r="D99" s="115"/>
      <c r="E99" s="185" t="s">
        <v>49</v>
      </c>
      <c r="F99" s="186"/>
      <c r="G99" s="116">
        <f>SUM(G73:G98)</f>
        <v>3000</v>
      </c>
    </row>
    <row r="100" spans="1:9" s="122" customFormat="1" ht="17.25" customHeight="1" x14ac:dyDescent="0.25">
      <c r="A100" s="117"/>
      <c r="B100" s="118"/>
      <c r="C100" s="119"/>
      <c r="D100" s="119"/>
      <c r="E100" s="120"/>
      <c r="F100" s="120"/>
      <c r="G100" s="121"/>
    </row>
    <row r="101" spans="1:9" ht="43.5" customHeight="1" x14ac:dyDescent="0.25">
      <c r="A101" s="179" t="s">
        <v>130</v>
      </c>
      <c r="B101" s="180"/>
      <c r="C101" s="180"/>
      <c r="D101" s="180"/>
      <c r="E101" s="180"/>
      <c r="F101" s="180"/>
      <c r="G101" s="180"/>
    </row>
    <row r="102" spans="1:9" ht="76.5" x14ac:dyDescent="0.25">
      <c r="A102" s="88" t="s">
        <v>11</v>
      </c>
      <c r="B102" s="28" t="s">
        <v>78</v>
      </c>
      <c r="C102" s="28" t="s">
        <v>137</v>
      </c>
      <c r="D102" s="123" t="s">
        <v>21</v>
      </c>
      <c r="E102" s="123" t="s">
        <v>90</v>
      </c>
      <c r="F102" s="89" t="s">
        <v>134</v>
      </c>
      <c r="G102" s="89" t="s">
        <v>135</v>
      </c>
    </row>
    <row r="103" spans="1:9" ht="50.1" customHeight="1" x14ac:dyDescent="0.25">
      <c r="A103" s="104">
        <v>1</v>
      </c>
      <c r="B103" s="92" t="s">
        <v>91</v>
      </c>
      <c r="C103" s="109" t="s">
        <v>138</v>
      </c>
      <c r="D103" s="125" t="s">
        <v>46</v>
      </c>
      <c r="E103" s="98">
        <v>140</v>
      </c>
      <c r="F103" s="106"/>
      <c r="G103" s="96">
        <f t="shared" ref="G103:G105" si="5">E103*F103</f>
        <v>0</v>
      </c>
      <c r="I103" s="107"/>
    </row>
    <row r="104" spans="1:9" ht="50.1" customHeight="1" x14ac:dyDescent="0.25">
      <c r="A104" s="104">
        <v>2</v>
      </c>
      <c r="B104" s="92" t="s">
        <v>91</v>
      </c>
      <c r="C104" s="109" t="s">
        <v>139</v>
      </c>
      <c r="D104" s="125" t="s">
        <v>46</v>
      </c>
      <c r="E104" s="98">
        <v>19</v>
      </c>
      <c r="F104" s="106"/>
      <c r="G104" s="96">
        <f t="shared" si="5"/>
        <v>0</v>
      </c>
      <c r="I104" s="107"/>
    </row>
    <row r="105" spans="1:9" ht="50.1" customHeight="1" x14ac:dyDescent="0.25">
      <c r="A105" s="104">
        <v>3</v>
      </c>
      <c r="B105" s="92" t="s">
        <v>91</v>
      </c>
      <c r="C105" s="109" t="s">
        <v>140</v>
      </c>
      <c r="D105" s="125" t="s">
        <v>46</v>
      </c>
      <c r="E105" s="98">
        <v>20</v>
      </c>
      <c r="F105" s="106"/>
      <c r="G105" s="96">
        <f t="shared" si="5"/>
        <v>0</v>
      </c>
    </row>
    <row r="106" spans="1:9" ht="50.1" customHeight="1" x14ac:dyDescent="0.25">
      <c r="A106" s="104">
        <v>4</v>
      </c>
      <c r="B106" s="92" t="s">
        <v>91</v>
      </c>
      <c r="C106" s="109" t="s">
        <v>141</v>
      </c>
      <c r="D106" s="125" t="s">
        <v>46</v>
      </c>
      <c r="E106" s="98">
        <v>12</v>
      </c>
      <c r="F106" s="106"/>
      <c r="G106" s="96">
        <f>F106*E106</f>
        <v>0</v>
      </c>
    </row>
    <row r="107" spans="1:9" ht="26.25" customHeight="1" x14ac:dyDescent="0.25">
      <c r="A107" s="113"/>
      <c r="B107" s="114"/>
      <c r="C107" s="115"/>
      <c r="D107" s="185" t="s">
        <v>127</v>
      </c>
      <c r="E107" s="185"/>
      <c r="F107" s="186"/>
      <c r="G107" s="116">
        <f>SUM(G103:G106)</f>
        <v>0</v>
      </c>
    </row>
    <row r="108" spans="1:9" s="122" customFormat="1" ht="12" customHeight="1" x14ac:dyDescent="0.25">
      <c r="A108" s="117"/>
      <c r="B108" s="118"/>
      <c r="C108" s="119"/>
      <c r="D108" s="120"/>
      <c r="E108" s="120"/>
      <c r="F108" s="126"/>
      <c r="G108" s="121"/>
    </row>
    <row r="109" spans="1:9" ht="42.75" customHeight="1" x14ac:dyDescent="0.25">
      <c r="A109" s="179" t="s">
        <v>129</v>
      </c>
      <c r="B109" s="180"/>
      <c r="C109" s="180"/>
      <c r="D109" s="180"/>
      <c r="E109" s="180"/>
      <c r="F109" s="180"/>
      <c r="G109" s="180"/>
    </row>
    <row r="110" spans="1:9" ht="63.75" x14ac:dyDescent="0.25">
      <c r="A110" s="88" t="s">
        <v>11</v>
      </c>
      <c r="B110" s="28" t="s">
        <v>78</v>
      </c>
      <c r="C110" s="28" t="s">
        <v>142</v>
      </c>
      <c r="D110" s="123" t="s">
        <v>21</v>
      </c>
      <c r="E110" s="123" t="s">
        <v>35</v>
      </c>
      <c r="F110" s="89" t="s">
        <v>134</v>
      </c>
      <c r="G110" s="89" t="s">
        <v>135</v>
      </c>
    </row>
    <row r="111" spans="1:9" ht="63.75" customHeight="1" x14ac:dyDescent="0.25">
      <c r="A111" s="91">
        <v>1</v>
      </c>
      <c r="B111" s="92" t="s">
        <v>92</v>
      </c>
      <c r="C111" s="109" t="s">
        <v>124</v>
      </c>
      <c r="D111" s="125" t="s">
        <v>57</v>
      </c>
      <c r="E111" s="110">
        <v>10</v>
      </c>
      <c r="F111" s="95"/>
      <c r="G111" s="96">
        <f t="shared" ref="G111" si="6">E111*F111</f>
        <v>0</v>
      </c>
    </row>
    <row r="112" spans="1:9" ht="48.95" customHeight="1" x14ac:dyDescent="0.25">
      <c r="A112" s="104">
        <v>2</v>
      </c>
      <c r="B112" s="92" t="s">
        <v>92</v>
      </c>
      <c r="C112" s="105" t="s">
        <v>125</v>
      </c>
      <c r="D112" s="98" t="s">
        <v>56</v>
      </c>
      <c r="E112" s="111">
        <v>3000</v>
      </c>
      <c r="F112" s="112"/>
      <c r="G112" s="96">
        <f>E112-(E112*F112)</f>
        <v>3000</v>
      </c>
    </row>
    <row r="113" spans="1:7" ht="48.95" customHeight="1" x14ac:dyDescent="0.25">
      <c r="A113" s="104">
        <v>3</v>
      </c>
      <c r="B113" s="92" t="s">
        <v>92</v>
      </c>
      <c r="C113" s="105" t="s">
        <v>126</v>
      </c>
      <c r="D113" s="98" t="s">
        <v>56</v>
      </c>
      <c r="E113" s="111">
        <v>3000</v>
      </c>
      <c r="F113" s="112"/>
      <c r="G113" s="96">
        <f>E113-(E113*F113)</f>
        <v>3000</v>
      </c>
    </row>
    <row r="114" spans="1:7" ht="63.75" customHeight="1" x14ac:dyDescent="0.25">
      <c r="A114" s="91">
        <v>4</v>
      </c>
      <c r="B114" s="92" t="s">
        <v>92</v>
      </c>
      <c r="C114" s="105" t="s">
        <v>95</v>
      </c>
      <c r="D114" s="98" t="s">
        <v>56</v>
      </c>
      <c r="E114" s="111">
        <v>5000</v>
      </c>
      <c r="F114" s="112"/>
      <c r="G114" s="96">
        <f t="shared" ref="G114" si="7">E114-(E114*F114)</f>
        <v>5000</v>
      </c>
    </row>
    <row r="115" spans="1:7" ht="37.5" customHeight="1" x14ac:dyDescent="0.25">
      <c r="A115" s="127"/>
      <c r="B115" s="114"/>
      <c r="C115" s="128"/>
      <c r="D115" s="185" t="s">
        <v>128</v>
      </c>
      <c r="E115" s="185"/>
      <c r="F115" s="185"/>
      <c r="G115" s="116">
        <f>SUM(G111:G114)</f>
        <v>11000</v>
      </c>
    </row>
    <row r="116" spans="1:7" x14ac:dyDescent="0.25">
      <c r="C116" s="42"/>
      <c r="F116" s="129"/>
    </row>
    <row r="117" spans="1:7" ht="15.75" x14ac:dyDescent="0.25">
      <c r="C117" s="184" t="s">
        <v>12</v>
      </c>
      <c r="D117" s="184"/>
      <c r="E117" s="184"/>
      <c r="F117" s="184"/>
      <c r="G117" s="184"/>
    </row>
    <row r="118" spans="1:7" x14ac:dyDescent="0.25">
      <c r="A118" s="10" t="s">
        <v>34</v>
      </c>
      <c r="B118" s="10"/>
      <c r="C118" s="130"/>
      <c r="D118" s="131"/>
      <c r="E118" s="11"/>
      <c r="F118" s="12"/>
      <c r="G118" s="132"/>
    </row>
    <row r="119" spans="1:7" ht="15.75" thickBot="1" x14ac:dyDescent="0.3">
      <c r="A119" s="133"/>
      <c r="B119" s="133"/>
      <c r="C119" s="133"/>
      <c r="D119" s="134"/>
      <c r="E119" s="134"/>
      <c r="F119" s="134"/>
      <c r="G119" s="134"/>
    </row>
    <row r="120" spans="1:7" ht="30" customHeight="1" thickBot="1" x14ac:dyDescent="0.3">
      <c r="A120" s="5" t="s">
        <v>23</v>
      </c>
      <c r="B120" s="21"/>
      <c r="C120" s="135"/>
      <c r="D120" s="136"/>
      <c r="E120" s="6"/>
      <c r="F120" s="137"/>
      <c r="G120" s="137"/>
    </row>
    <row r="121" spans="1:7" ht="77.25" thickBot="1" x14ac:dyDescent="0.3">
      <c r="A121" s="138" t="s">
        <v>24</v>
      </c>
      <c r="B121" s="138"/>
      <c r="C121" s="139" t="s">
        <v>25</v>
      </c>
      <c r="D121" s="140" t="s">
        <v>26</v>
      </c>
      <c r="E121" s="140" t="s">
        <v>27</v>
      </c>
      <c r="F121" s="140" t="s">
        <v>28</v>
      </c>
      <c r="G121" s="141" t="s">
        <v>29</v>
      </c>
    </row>
    <row r="122" spans="1:7" ht="21" customHeight="1" x14ac:dyDescent="0.25">
      <c r="A122" s="142"/>
      <c r="B122" s="143"/>
      <c r="C122" s="144"/>
      <c r="D122" s="144"/>
      <c r="E122" s="13" t="s">
        <v>30</v>
      </c>
      <c r="F122" s="13" t="s">
        <v>20</v>
      </c>
      <c r="G122" s="14" t="s">
        <v>31</v>
      </c>
    </row>
    <row r="123" spans="1:7" ht="23.25" customHeight="1" x14ac:dyDescent="0.25">
      <c r="A123" s="145"/>
      <c r="B123" s="146"/>
      <c r="C123" s="147"/>
      <c r="D123" s="147"/>
      <c r="E123" s="15" t="s">
        <v>30</v>
      </c>
      <c r="F123" s="15" t="s">
        <v>20</v>
      </c>
      <c r="G123" s="16" t="s">
        <v>31</v>
      </c>
    </row>
    <row r="124" spans="1:7" ht="27" customHeight="1" x14ac:dyDescent="0.25">
      <c r="A124" s="145"/>
      <c r="B124" s="146"/>
      <c r="C124" s="147"/>
      <c r="D124" s="147"/>
      <c r="E124" s="15" t="s">
        <v>30</v>
      </c>
      <c r="F124" s="15" t="s">
        <v>20</v>
      </c>
      <c r="G124" s="16" t="s">
        <v>31</v>
      </c>
    </row>
    <row r="125" spans="1:7" ht="25.5" customHeight="1" x14ac:dyDescent="0.25">
      <c r="A125" s="145"/>
      <c r="B125" s="146"/>
      <c r="C125" s="147"/>
      <c r="D125" s="147"/>
      <c r="E125" s="15" t="s">
        <v>30</v>
      </c>
      <c r="F125" s="15" t="s">
        <v>20</v>
      </c>
      <c r="G125" s="16" t="s">
        <v>31</v>
      </c>
    </row>
    <row r="126" spans="1:7" ht="28.5" customHeight="1" x14ac:dyDescent="0.25">
      <c r="A126" s="145"/>
      <c r="B126" s="146"/>
      <c r="C126" s="147"/>
      <c r="D126" s="147"/>
      <c r="E126" s="15" t="s">
        <v>30</v>
      </c>
      <c r="F126" s="15" t="s">
        <v>20</v>
      </c>
      <c r="G126" s="16" t="s">
        <v>31</v>
      </c>
    </row>
    <row r="127" spans="1:7" ht="28.5" customHeight="1" x14ac:dyDescent="0.25">
      <c r="A127" s="145"/>
      <c r="B127" s="146"/>
      <c r="C127" s="147"/>
      <c r="D127" s="147"/>
      <c r="E127" s="15" t="s">
        <v>30</v>
      </c>
      <c r="F127" s="15" t="s">
        <v>20</v>
      </c>
      <c r="G127" s="16" t="s">
        <v>31</v>
      </c>
    </row>
    <row r="128" spans="1:7" ht="32.25" customHeight="1" thickBot="1" x14ac:dyDescent="0.3">
      <c r="A128" s="148"/>
      <c r="B128" s="149"/>
      <c r="C128" s="150"/>
      <c r="D128" s="150"/>
      <c r="E128" s="151"/>
      <c r="F128" s="7" t="s">
        <v>32</v>
      </c>
      <c r="G128" s="17" t="s">
        <v>20</v>
      </c>
    </row>
    <row r="129" spans="1:7" ht="15.75" thickBot="1" x14ac:dyDescent="0.3">
      <c r="A129" s="152"/>
      <c r="B129" s="152"/>
      <c r="C129" s="153"/>
      <c r="D129" s="153"/>
      <c r="E129" s="153"/>
      <c r="F129" s="8"/>
      <c r="G129" s="9"/>
    </row>
    <row r="130" spans="1:7" ht="25.5" customHeight="1" thickBot="1" x14ac:dyDescent="0.3">
      <c r="A130" s="19" t="s">
        <v>33</v>
      </c>
      <c r="B130" s="22"/>
      <c r="C130" s="154"/>
      <c r="D130" s="154"/>
      <c r="E130" s="154"/>
      <c r="F130" s="154"/>
      <c r="G130" s="18" t="s">
        <v>31</v>
      </c>
    </row>
    <row r="131" spans="1:7" x14ac:dyDescent="0.25">
      <c r="A131" s="133"/>
      <c r="B131" s="133"/>
      <c r="C131" s="133"/>
      <c r="D131" s="134"/>
      <c r="E131" s="134"/>
      <c r="F131" s="134"/>
      <c r="G131" s="134"/>
    </row>
    <row r="132" spans="1:7" x14ac:dyDescent="0.25">
      <c r="C132" s="155"/>
      <c r="D132" s="43"/>
      <c r="E132" s="43"/>
      <c r="F132" s="43"/>
      <c r="G132" s="156"/>
    </row>
    <row r="133" spans="1:7" ht="15" customHeight="1" x14ac:dyDescent="0.25">
      <c r="A133" s="157"/>
      <c r="B133" s="157"/>
      <c r="C133" s="158"/>
      <c r="D133" s="159" t="s">
        <v>3</v>
      </c>
      <c r="E133" s="160"/>
      <c r="F133" s="160"/>
      <c r="G133" s="160"/>
    </row>
    <row r="134" spans="1:7" ht="15" customHeight="1" x14ac:dyDescent="0.25">
      <c r="A134" s="161"/>
      <c r="B134" s="161"/>
      <c r="C134" s="162"/>
      <c r="D134" s="162"/>
      <c r="E134" s="162"/>
      <c r="F134" s="162"/>
      <c r="G134" s="160"/>
    </row>
    <row r="135" spans="1:7" ht="15" customHeight="1" x14ac:dyDescent="0.25">
      <c r="A135" s="157"/>
      <c r="B135" s="157"/>
      <c r="C135" s="158"/>
      <c r="D135" s="158"/>
      <c r="E135" s="163"/>
      <c r="F135" s="163"/>
      <c r="G135" s="164"/>
    </row>
    <row r="136" spans="1:7" x14ac:dyDescent="0.25">
      <c r="A136" s="165"/>
      <c r="B136" s="165"/>
      <c r="C136" s="159"/>
      <c r="D136" s="159"/>
      <c r="E136" s="166"/>
      <c r="F136" s="166"/>
      <c r="G136" s="160"/>
    </row>
    <row r="137" spans="1:7" x14ac:dyDescent="0.25">
      <c r="A137" s="167"/>
      <c r="B137" s="167"/>
      <c r="C137" s="159" t="s">
        <v>4</v>
      </c>
      <c r="D137" s="159"/>
      <c r="E137" s="166"/>
      <c r="F137" s="168"/>
      <c r="G137" s="160"/>
    </row>
    <row r="138" spans="1:7" x14ac:dyDescent="0.25">
      <c r="A138" s="169"/>
      <c r="B138" s="169"/>
      <c r="C138" s="170"/>
      <c r="D138" s="170"/>
      <c r="E138" s="108"/>
      <c r="F138" s="108"/>
    </row>
    <row r="139" spans="1:7" x14ac:dyDescent="0.25">
      <c r="C139" s="170"/>
      <c r="D139" s="170"/>
      <c r="E139" s="170"/>
      <c r="F139" s="108"/>
    </row>
  </sheetData>
  <sheetProtection password="C149" sheet="1" objects="1" scenarios="1"/>
  <mergeCells count="13">
    <mergeCell ref="C117:G117"/>
    <mergeCell ref="D107:F107"/>
    <mergeCell ref="D69:F69"/>
    <mergeCell ref="D115:F115"/>
    <mergeCell ref="A101:G101"/>
    <mergeCell ref="E99:F99"/>
    <mergeCell ref="A35:G35"/>
    <mergeCell ref="A38:F38"/>
    <mergeCell ref="C21:G21"/>
    <mergeCell ref="A71:G71"/>
    <mergeCell ref="A109:G109"/>
    <mergeCell ref="A51:F51"/>
    <mergeCell ref="A66:F66"/>
  </mergeCells>
  <pageMargins left="0.39370078740157483" right="0.39370078740157483" top="0.39370078740157483" bottom="0" header="0.31496062992125984" footer="0.31496062992125984"/>
  <pageSetup paperSize="9" scale="77" fitToHeight="0" orientation="landscape" r:id="rId1"/>
  <headerFooter>
    <oddFooter>&amp;CPagina &amp;P di &amp;N&amp;R&amp;8Timbro e firma del legale rappresentante</oddFooter>
  </headerFooter>
  <rowBreaks count="1" manualBreakCount="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modulo offerta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Zambon Franco</dc:creator>
  <cp:lastModifiedBy>Virginia Pierantoni</cp:lastModifiedBy>
  <cp:lastPrinted>2019-05-07T11:13:35Z</cp:lastPrinted>
  <dcterms:created xsi:type="dcterms:W3CDTF">2018-05-30T13:42:46Z</dcterms:created>
  <dcterms:modified xsi:type="dcterms:W3CDTF">2019-05-07T11:36:56Z</dcterms:modified>
</cp:coreProperties>
</file>