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7955" windowHeight="11730"/>
  </bookViews>
  <sheets>
    <sheet name="moduloofferta" sheetId="1" r:id="rId1"/>
    <sheet name="Foglio3" sheetId="3" r:id="rId2"/>
  </sheets>
  <definedNames>
    <definedName name="_xlnm.Print_Titles" localSheetId="0">moduloofferta!$30:$30</definedName>
  </definedNames>
  <calcPr calcId="145621"/>
</workbook>
</file>

<file path=xl/calcChain.xml><?xml version="1.0" encoding="utf-8"?>
<calcChain xmlns="http://schemas.openxmlformats.org/spreadsheetml/2006/main">
  <c r="J44" i="1" l="1"/>
  <c r="J64" i="1"/>
  <c r="J92" i="1" l="1"/>
  <c r="J93" i="1"/>
  <c r="J57" i="1"/>
  <c r="J60" i="1"/>
  <c r="J61" i="1"/>
  <c r="J58" i="1"/>
  <c r="J59" i="1"/>
  <c r="J62" i="1"/>
  <c r="J63" i="1"/>
  <c r="J65" i="1"/>
  <c r="J66" i="1"/>
  <c r="J67" i="1"/>
  <c r="J69" i="1"/>
  <c r="J70" i="1"/>
  <c r="J73" i="1"/>
  <c r="J74" i="1"/>
  <c r="J77" i="1"/>
  <c r="J78" i="1"/>
  <c r="J79" i="1"/>
  <c r="J43" i="1"/>
  <c r="J68" i="1"/>
  <c r="J71" i="1"/>
  <c r="J72" i="1"/>
  <c r="J75" i="1"/>
  <c r="J76" i="1"/>
  <c r="J88" i="1"/>
  <c r="J89" i="1"/>
  <c r="J90" i="1"/>
  <c r="J86" i="1"/>
  <c r="J87" i="1"/>
  <c r="J91" i="1"/>
  <c r="J49" i="1" l="1"/>
  <c r="J50" i="1"/>
  <c r="J51" i="1"/>
  <c r="J52" i="1"/>
  <c r="J53" i="1"/>
  <c r="J54" i="1"/>
  <c r="J55" i="1"/>
  <c r="J56" i="1"/>
  <c r="J36" i="1"/>
  <c r="J37" i="1"/>
  <c r="J38" i="1"/>
  <c r="J39" i="1"/>
  <c r="J40" i="1"/>
  <c r="J41" i="1"/>
  <c r="J42" i="1"/>
  <c r="J45" i="1"/>
  <c r="J46" i="1"/>
  <c r="J47" i="1"/>
  <c r="J48" i="1"/>
  <c r="J32" i="1"/>
  <c r="J33" i="1"/>
  <c r="J34" i="1"/>
  <c r="J35" i="1"/>
  <c r="J31" i="1"/>
  <c r="J94" i="1" l="1"/>
  <c r="I21" i="1" s="1"/>
  <c r="J100" i="1" l="1"/>
  <c r="J99" i="1" l="1"/>
  <c r="J101" i="1" s="1"/>
  <c r="I22" i="1" s="1"/>
  <c r="I23" i="1" s="1"/>
  <c r="I25" i="1" s="1"/>
</calcChain>
</file>

<file path=xl/sharedStrings.xml><?xml version="1.0" encoding="utf-8"?>
<sst xmlns="http://schemas.openxmlformats.org/spreadsheetml/2006/main" count="333" uniqueCount="200">
  <si>
    <t>CER [V]</t>
  </si>
  <si>
    <t>P/NP</t>
  </si>
  <si>
    <t>DESCRIZIONE</t>
  </si>
  <si>
    <t>Stabilimento</t>
  </si>
  <si>
    <t>070612</t>
  </si>
  <si>
    <t>NP</t>
  </si>
  <si>
    <t>P</t>
  </si>
  <si>
    <t>120301*</t>
  </si>
  <si>
    <t>140603*</t>
  </si>
  <si>
    <t>150110*</t>
  </si>
  <si>
    <t>150111*</t>
  </si>
  <si>
    <t>150202*</t>
  </si>
  <si>
    <t>Romano</t>
  </si>
  <si>
    <t>Schio</t>
  </si>
  <si>
    <t>Valdagno</t>
  </si>
  <si>
    <t>160107*</t>
  </si>
  <si>
    <t>160120</t>
  </si>
  <si>
    <t>160112</t>
  </si>
  <si>
    <t>160119</t>
  </si>
  <si>
    <t>160214</t>
  </si>
  <si>
    <t>200101</t>
  </si>
  <si>
    <t>200121*</t>
  </si>
  <si>
    <t>200304</t>
  </si>
  <si>
    <t>150203</t>
  </si>
  <si>
    <t>Pitture e vernici di scarto diverse da quelle di cui alla voce 080111 + fusto</t>
  </si>
  <si>
    <t>080112</t>
  </si>
  <si>
    <t>120120*</t>
  </si>
  <si>
    <t>Corpi di utensile e materiali di rettifica esauriti, contenenti sostanze pericolose</t>
  </si>
  <si>
    <t>Vicenza
 Viale Milano</t>
  </si>
  <si>
    <t>Vicenza
 Via Fusinieri</t>
  </si>
  <si>
    <t>Vicenza Via Fusinieri</t>
  </si>
  <si>
    <t>Vicenza viale Milano</t>
  </si>
  <si>
    <t>150103</t>
  </si>
  <si>
    <t>160122</t>
  </si>
  <si>
    <t>160117</t>
  </si>
  <si>
    <t>Vicenza Viale Milano, Viale Fusinieri, Vicenza Garitta Stazione Viale Milano, Schio, Romano, Valdagno, San Vitale, Thiene, Noventa</t>
  </si>
  <si>
    <t>Vicenza Viale Milano</t>
  </si>
  <si>
    <t>a chiamata</t>
  </si>
  <si>
    <t>160505</t>
  </si>
  <si>
    <t>una tantum</t>
  </si>
  <si>
    <t>una volta anno</t>
  </si>
  <si>
    <t>al bisogno</t>
  </si>
  <si>
    <t>tutte</t>
  </si>
  <si>
    <t>Vicenza Viale Fusinieri</t>
  </si>
  <si>
    <t>160121*</t>
  </si>
  <si>
    <t xml:space="preserve">Vicenza Viale Milano </t>
  </si>
  <si>
    <t>Vicenza Viale  fusnieri</t>
  </si>
  <si>
    <t xml:space="preserve"> A) quantità indicative annuali </t>
  </si>
  <si>
    <t>Kg .</t>
  </si>
  <si>
    <t>Nr.</t>
  </si>
  <si>
    <r>
      <t>B)</t>
    </r>
    <r>
      <rPr>
        <b/>
        <sz val="10"/>
        <color theme="1"/>
        <rFont val="Calibri"/>
        <family val="2"/>
        <scheme val="minor"/>
      </rPr>
      <t xml:space="preserve"> importo  unitario  offerto in cifre €</t>
    </r>
  </si>
  <si>
    <r>
      <t>C)</t>
    </r>
    <r>
      <rPr>
        <b/>
        <sz val="10"/>
        <color theme="1"/>
        <rFont val="Calibri"/>
        <family val="2"/>
        <scheme val="minor"/>
      </rPr>
      <t xml:space="preserve"> importo  totale
(=A x B)</t>
    </r>
  </si>
  <si>
    <t>Soluzioni acquose di lavaggio sfuso con autobotte</t>
  </si>
  <si>
    <t>Altri solventi e miscele di solventi + fusto</t>
  </si>
  <si>
    <t>Liquidi antigelo contenenti sostanze pericolose</t>
  </si>
  <si>
    <t>Componenti non specificati altrimenti (es. materiale sfuso come sedie ufficio fuori uso, ecc.)</t>
  </si>
  <si>
    <t>Apparecchiature fuori uso, contenenti componenti pericolosi diversi da quelli di cui alla voce CER 160209 e 160212 (es. monitor pc)</t>
  </si>
  <si>
    <t>Analisi di caratterizzazione dei rifiuti</t>
  </si>
  <si>
    <t>Kg.</t>
  </si>
  <si>
    <t>Ore</t>
  </si>
  <si>
    <t>Prog.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</si>
  <si>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</si>
  <si>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</si>
  <si>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</si>
  <si>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</si>
  <si>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</si>
  <si>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</si>
  <si>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</si>
  <si>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</si>
  <si>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</si>
  <si>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</si>
  <si>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</si>
  <si>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</si>
  <si>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</si>
  <si>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</si>
  <si>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</si>
  <si>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</si>
  <si>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</si>
  <si>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</si>
  <si>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</si>
  <si>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</si>
  <si>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</si>
  <si>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</si>
  <si>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</si>
  <si>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</si>
  <si>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</si>
  <si>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</si>
  <si>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</si>
  <si>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</si>
  <si>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</si>
  <si>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</si>
  <si>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</si>
  <si>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</si>
  <si>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</si>
  <si>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</si>
  <si>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</si>
  <si>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</si>
  <si>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</si>
  <si>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</si>
  <si>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</si>
  <si>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</si>
  <si>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</si>
  <si>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</si>
  <si>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</si>
  <si>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</si>
  <si>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</si>
  <si>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</si>
  <si>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</si>
  <si>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</si>
  <si>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</si>
  <si>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</si>
  <si>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</si>
  <si>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</si>
  <si>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</si>
  <si>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</si>
  <si>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conferimenti -Frequenza/ anno (previsti)</t>
  </si>
  <si>
    <t>Allegato 2</t>
  </si>
  <si>
    <t>"OFFERTA ECONOMICA"</t>
  </si>
  <si>
    <t>Marca da bollo € 16,00</t>
  </si>
  <si>
    <t>Spett.le</t>
  </si>
  <si>
    <t>N.B.</t>
  </si>
  <si>
    <t>Le celle da compilare da parte del concorrente sono quelle di color</t>
  </si>
  <si>
    <t>rosa</t>
  </si>
  <si>
    <t>S.V.T. S.r.l.</t>
  </si>
  <si>
    <t>Le altre celle sono preimpostate con le formule</t>
  </si>
  <si>
    <t>Viale Milano, 78</t>
  </si>
  <si>
    <t>36100  Vicenza</t>
  </si>
  <si>
    <t>IL SOTTOSCRITTO_____________________________NATO A ___________________ il _____________________</t>
  </si>
  <si>
    <t>IN QUALITA’ DI _____________________DELL’IMPRESA  ______________________________________</t>
  </si>
  <si>
    <t>CON SEDE LEGALE IN ________________________VIA _________________________________ c.f. __________________</t>
  </si>
  <si>
    <t>OFFRE</t>
  </si>
  <si>
    <t>in relazione alla gara per l'appalto dei servizi in oggetto ed a quanto indicato nei documenti di gara e nel Capitoltato Speciale d'Appalto</t>
  </si>
  <si>
    <t xml:space="preserve"> Servizi di raccolta, trasporto, smaltimento rifiuti speciali pericolosi e non  ed analisi chimiche di caratterizzazione e di scarico reflui</t>
  </si>
  <si>
    <t>B) QUOTAZIONE PER CER IN CONTO VENDITA</t>
  </si>
  <si>
    <t xml:space="preserve">kg. </t>
  </si>
  <si>
    <t xml:space="preserve">  B) TOTALE ANNUO OFFERTO PER CER IN CONTO VENDITA</t>
  </si>
  <si>
    <t>E DICHIARA</t>
  </si>
  <si>
    <t>-</t>
  </si>
  <si>
    <r>
      <t xml:space="preserve">gli </t>
    </r>
    <r>
      <rPr>
        <b/>
        <sz val="10"/>
        <color theme="1"/>
        <rFont val="Arial"/>
        <family val="2"/>
      </rPr>
      <t xml:space="preserve">oneri di sicurezza aziendali </t>
    </r>
    <r>
      <rPr>
        <sz val="10"/>
        <color theme="1"/>
        <rFont val="Arial"/>
        <family val="2"/>
      </rPr>
      <t xml:space="preserve">ricompresi nell'importo complessivo offerto concernenti l’adempimento delle disposizioni in materia di salute e </t>
    </r>
  </si>
  <si>
    <t xml:space="preserve">sicurezza sui luoghi di lavoro, ammontano ad </t>
  </si>
  <si>
    <t>€</t>
  </si>
  <si>
    <r>
      <t xml:space="preserve">i </t>
    </r>
    <r>
      <rPr>
        <b/>
        <sz val="10"/>
        <color theme="1"/>
        <rFont val="Arial"/>
        <family val="2"/>
      </rPr>
      <t>costi della manodopera</t>
    </r>
    <r>
      <rPr>
        <sz val="10"/>
        <color theme="1"/>
        <rFont val="Arial"/>
        <family val="2"/>
      </rPr>
      <t xml:space="preserve"> compresi nell'importo complessivo offerto ammontano a</t>
    </r>
  </si>
  <si>
    <t xml:space="preserve">                                         Timbro e Firma del legale rappresentante della ditta offerente</t>
  </si>
  <si>
    <t>Data : __________________</t>
  </si>
  <si>
    <t>Importo complessivo offerto</t>
  </si>
  <si>
    <t xml:space="preserve"> in cifre €</t>
  </si>
  <si>
    <t>in cifre €</t>
  </si>
  <si>
    <t xml:space="preserve"> ( in lettere)  Euro</t>
  </si>
  <si>
    <t>derivante dalla somma dei prodotti dei seguenti prezzi unitari offerti per i quantitativi di seguito indicati:</t>
  </si>
  <si>
    <t>A) SERVIZIO DI  DI SMALTIMENTO ED ANALISI</t>
  </si>
  <si>
    <t xml:space="preserve">  A) TOTALE ANNUO OFFERTO PER SERVIZIO DI SMALTIMENTO ED ANALISI</t>
  </si>
  <si>
    <t>161002</t>
  </si>
  <si>
    <t>Soluzioni acquose di scarto, sfuso con autobotte</t>
  </si>
  <si>
    <t xml:space="preserve">Kg. </t>
  </si>
  <si>
    <t>uscita per disotturazione e/o pulizia fanghi con autobotte comprese spese di viaggio e due ore di intervento (a corpo)</t>
  </si>
  <si>
    <t>Importo complessivo annuo dell'appalto € 35.000,00 di cui euro 34.850,00 soggetti a ribasso ed euro 150,00 per oneri di sicurezza non soggetti a ribasso</t>
  </si>
  <si>
    <r>
      <rPr>
        <b/>
        <sz val="12"/>
        <color theme="1"/>
        <rFont val="Calibri"/>
        <family val="2"/>
        <scheme val="minor"/>
      </rPr>
      <t>B)  QUOTAZIONE PER CER IN CONTO VENDITA</t>
    </r>
    <r>
      <rPr>
        <sz val="12"/>
        <color theme="1"/>
        <rFont val="Calibri"/>
        <family val="2"/>
        <scheme val="minor"/>
      </rPr>
      <t xml:space="preserve">
Importo complessivo annuo  offerto per CER in conto vendita</t>
    </r>
  </si>
  <si>
    <r>
      <rPr>
        <b/>
        <sz val="12"/>
        <color theme="1"/>
        <rFont val="Calibri"/>
        <family val="2"/>
        <scheme val="minor"/>
      </rPr>
      <t>A) SERVIZIO DI SMALTIMENTO ED ANALISI</t>
    </r>
    <r>
      <rPr>
        <sz val="12"/>
        <color theme="1"/>
        <rFont val="Calibri"/>
        <family val="2"/>
        <scheme val="minor"/>
      </rPr>
      <t xml:space="preserve">
Importo complessivo annuo offerto per servizio di smaltimento ed analisi</t>
    </r>
  </si>
  <si>
    <t>ai sensi dell'art. 95, comma 10 del D.Lgs. 50/2016 che:</t>
  </si>
  <si>
    <t xml:space="preserve">€ </t>
  </si>
  <si>
    <t xml:space="preserve">corrispondente al ribasso percentuale  sull'importo annuo a base d'asta di euro 34.850,00 del </t>
  </si>
  <si>
    <r>
      <t xml:space="preserve">PER UN IMPORTO COMPLESSIVO ANNUO OFFERTO  A-B     
</t>
    </r>
    <r>
      <rPr>
        <sz val="12"/>
        <color theme="1"/>
        <rFont val="Calibri"/>
        <family val="2"/>
        <scheme val="minor"/>
      </rPr>
      <t xml:space="preserve">(in ribasso rispetto all'importo annuo a base d'asta di € 34.850,00) </t>
    </r>
    <r>
      <rPr>
        <b/>
        <sz val="12"/>
        <color theme="1"/>
        <rFont val="Calibri"/>
        <family val="2"/>
        <scheme val="minor"/>
      </rPr>
      <t xml:space="preserve">                         </t>
    </r>
  </si>
  <si>
    <t>per la durata di 24 mesi con la possibilità di rinnovo per un massimo di ulteriori 10 mesi .CIG 7602241FB8</t>
  </si>
  <si>
    <t>fanghi prodotti dal trattamento in loco degli effluenti, diversi da quelli di cui alla voce 070611  +  cassone</t>
  </si>
  <si>
    <t>Imballaggi contenenti residui di sostanze pericolose o contaminati da tali sostanze + cassone</t>
  </si>
  <si>
    <t>Imballaggi metallici contenenti matrici solide porose pericolose (ad esempio amianto), compresi i contenitori a pressione vuoti  +  cassone</t>
  </si>
  <si>
    <t>Assorbenti, materiali filtranti (inclusi filtri dell'olio non specificati altrimenti), stracci e indumenti protettivi, contaminati da sostanze pericolose [materiale assorbente] +  cassoni/fusti</t>
  </si>
  <si>
    <t>P/NP:  da definire a seguito dell'analisi</t>
  </si>
  <si>
    <t>Assorbenti, materiali filtranti (inclusi filtri dell'olio non specificati altrimenti), stracci e indumenti protettivi, contaminati da sostanze pericolose [filtri aria] + cassoni</t>
  </si>
  <si>
    <t>Vetro + container coperto</t>
  </si>
  <si>
    <t>Componenti pericolosi rimossi dai veicoli + cassa</t>
  </si>
  <si>
    <t>Pastiglie per freni, diverse da quelle di cui alla voce 16 01 11 + cassa</t>
  </si>
  <si>
    <t>160114*</t>
  </si>
  <si>
    <t>Plastica (paraurti) + cassa</t>
  </si>
  <si>
    <t>160213*</t>
  </si>
  <si>
    <t>Apparecchiature fuori uso, diverse da quelle di cui alle voci da 16 02 09 a 16 02 13 (machinari d'ufficio dismessi) + imballaggio con big bag</t>
  </si>
  <si>
    <t>tubi fluorescenti ed altri rifiuti contenenti mercurio + fusto omologato</t>
  </si>
  <si>
    <t xml:space="preserve">   Carta e cartone sfusi</t>
  </si>
  <si>
    <t xml:space="preserve"> Imballaggi in legno + cassone</t>
  </si>
  <si>
    <t>metalli ferrosi  +  container coperto
[da quotare, conto vendita]</t>
  </si>
  <si>
    <t>160504*</t>
  </si>
  <si>
    <t>Gas in contenitori a pressione (compresi gli halon), contenenti sostanze pericolose + cassone omologato</t>
  </si>
  <si>
    <t>Gas in contenitor a pressione, diversi da quelli di cui alla voce 160504 (estintori a polvere)  +  cassone omologato</t>
  </si>
  <si>
    <t>pulizia fanghi delle fosse settiche: sfuso con autobotte presso in MC</t>
  </si>
  <si>
    <t>Vicenza Garitta Stazione V.le Milano</t>
  </si>
  <si>
    <t>Vicenza Stazione V.le Milano</t>
  </si>
  <si>
    <t>Romano d'Ezzelino</t>
  </si>
  <si>
    <t>San Vitale</t>
  </si>
  <si>
    <t>Thiene</t>
  </si>
  <si>
    <t xml:space="preserve"> Noventa</t>
  </si>
  <si>
    <t>Analisi caratterizzazione rifiuti liquidi</t>
  </si>
  <si>
    <t>nr.</t>
  </si>
  <si>
    <t>uscita per disotturazione …..: sosta autobotte spurgo oltre la seconda ora</t>
  </si>
  <si>
    <t>uscita per disotturazione ……..: secondo operatore oltre la seconda ora</t>
  </si>
  <si>
    <t>Analisi acque di scarico (prelievo in pozzetto fiscale) secondo dlgs 152/2006, in fogna o in superfice  ( vedere dettaglio art. 10 del capitolato speciale d'appalto)</t>
  </si>
  <si>
    <t>Filtri dell'olio + cassone</t>
  </si>
  <si>
    <t>55.a</t>
  </si>
  <si>
    <t>55.b</t>
  </si>
  <si>
    <t>55.c</t>
  </si>
  <si>
    <t>Oggetto :  Avviso di gara prot. 6939 del 27/08/2018. Procedura negoziata - Settori Speciali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</si>
</sst>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0.0000%"/>
  </numFmts>
  <fonts count="32" x14ac:knownFonts="1">
    <font>
      <sz val="11"/>
      <color theme="1"/>
      <name val="Calibri"/>
      <family val="2"/>
      <scheme val="minor"/>
    </font>
    <font>
      <sz val="9"/>
      <name val="Trebuchet MS"/>
      <family val="2"/>
    </font>
    <font>
      <sz val="8"/>
      <name val="Trebuchet MS"/>
      <family val="2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rebuchet MS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9"/>
      <name val="Arial"/>
      <family val="2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quotePrefix="1" applyFont="1" applyFill="1" applyBorder="1" applyAlignment="1">
      <alignment horizontal="center" vertical="center" wrapText="1"/>
    </xf>
    <xf numFmtId="0" fontId="0" fillId="2" borderId="0" xfId="0" applyFill="1"/>
    <xf numFmtId="3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locked="0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 shrinkToFi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4" borderId="0" xfId="0" applyFont="1" applyFill="1" applyAlignment="1">
      <alignment horizontal="left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7" fillId="0" borderId="0" xfId="0" applyFont="1" applyBorder="1" applyAlignment="1">
      <alignment horizontal="center"/>
    </xf>
    <xf numFmtId="0" fontId="0" fillId="0" borderId="4" xfId="0" applyFill="1" applyBorder="1"/>
    <xf numFmtId="0" fontId="8" fillId="5" borderId="6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5" borderId="11" xfId="0" applyFill="1" applyBorder="1"/>
    <xf numFmtId="0" fontId="18" fillId="5" borderId="2" xfId="0" applyFont="1" applyFill="1" applyBorder="1"/>
    <xf numFmtId="0" fontId="18" fillId="5" borderId="11" xfId="0" applyFont="1" applyFill="1" applyBorder="1"/>
    <xf numFmtId="0" fontId="1" fillId="0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8" fillId="5" borderId="3" xfId="0" applyFont="1" applyFill="1" applyBorder="1"/>
    <xf numFmtId="0" fontId="8" fillId="5" borderId="5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19" fillId="5" borderId="2" xfId="0" applyFont="1" applyFill="1" applyBorder="1"/>
    <xf numFmtId="0" fontId="19" fillId="5" borderId="11" xfId="0" applyFont="1" applyFill="1" applyBorder="1"/>
    <xf numFmtId="0" fontId="0" fillId="0" borderId="0" xfId="0" applyBorder="1"/>
    <xf numFmtId="49" fontId="0" fillId="0" borderId="9" xfId="0" applyNumberFormat="1" applyBorder="1" applyAlignment="1">
      <alignment horizontal="right"/>
    </xf>
    <xf numFmtId="0" fontId="13" fillId="0" borderId="14" xfId="0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0" xfId="0" applyFont="1" applyAlignment="1">
      <alignment horizontal="left" vertical="center" indent="3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 applyBorder="1"/>
    <xf numFmtId="0" fontId="16" fillId="0" borderId="15" xfId="0" applyFont="1" applyBorder="1"/>
    <xf numFmtId="0" fontId="22" fillId="0" borderId="0" xfId="0" applyFont="1"/>
    <xf numFmtId="0" fontId="0" fillId="0" borderId="0" xfId="0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43" fontId="1" fillId="0" borderId="4" xfId="1" applyFont="1" applyFill="1" applyBorder="1" applyAlignment="1">
      <alignment horizontal="center" vertical="center" wrapText="1"/>
    </xf>
    <xf numFmtId="43" fontId="0" fillId="5" borderId="4" xfId="1" applyFont="1" applyFill="1" applyBorder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/>
    <xf numFmtId="0" fontId="21" fillId="0" borderId="0" xfId="0" applyFont="1"/>
    <xf numFmtId="0" fontId="28" fillId="0" borderId="0" xfId="0" applyFont="1"/>
    <xf numFmtId="0" fontId="18" fillId="3" borderId="4" xfId="0" applyFont="1" applyFill="1" applyBorder="1" applyAlignment="1">
      <alignment horizontal="center" vertical="center" wrapText="1"/>
    </xf>
    <xf numFmtId="0" fontId="21" fillId="0" borderId="11" xfId="0" applyFont="1" applyBorder="1"/>
    <xf numFmtId="0" fontId="21" fillId="0" borderId="3" xfId="0" applyFont="1" applyBorder="1"/>
    <xf numFmtId="164" fontId="21" fillId="0" borderId="5" xfId="0" applyNumberFormat="1" applyFont="1" applyBorder="1" applyAlignment="1">
      <alignment wrapText="1"/>
    </xf>
    <xf numFmtId="0" fontId="29" fillId="0" borderId="1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wrapText="1"/>
    </xf>
    <xf numFmtId="0" fontId="18" fillId="0" borderId="0" xfId="0" applyFont="1" applyBorder="1" applyAlignment="1">
      <alignment vertical="center" wrapText="1"/>
    </xf>
    <xf numFmtId="164" fontId="21" fillId="0" borderId="4" xfId="0" applyNumberFormat="1" applyFont="1" applyBorder="1" applyAlignment="1">
      <alignment wrapText="1"/>
    </xf>
    <xf numFmtId="164" fontId="29" fillId="2" borderId="10" xfId="0" applyNumberFormat="1" applyFont="1" applyFill="1" applyBorder="1" applyAlignment="1">
      <alignment vertical="center" wrapText="1"/>
    </xf>
    <xf numFmtId="0" fontId="13" fillId="0" borderId="15" xfId="0" applyFon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49" fontId="0" fillId="0" borderId="15" xfId="0" applyNumberForma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165" fontId="24" fillId="0" borderId="3" xfId="2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44" fontId="29" fillId="0" borderId="7" xfId="0" applyNumberFormat="1" applyFont="1" applyFill="1" applyBorder="1" applyAlignment="1">
      <alignment horizontal="left" vertical="center" wrapText="1"/>
    </xf>
    <xf numFmtId="44" fontId="29" fillId="0" borderId="15" xfId="0" applyNumberFormat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left" wrapText="1"/>
    </xf>
    <xf numFmtId="0" fontId="18" fillId="3" borderId="3" xfId="0" applyFont="1" applyFill="1" applyBorder="1" applyAlignment="1">
      <alignment horizontal="left" wrapText="1"/>
    </xf>
    <xf numFmtId="44" fontId="29" fillId="0" borderId="0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right" vertical="center"/>
    </xf>
    <xf numFmtId="0" fontId="31" fillId="0" borderId="11" xfId="0" applyFont="1" applyBorder="1" applyAlignment="1">
      <alignment horizontal="right" vertical="center"/>
    </xf>
    <xf numFmtId="0" fontId="7" fillId="5" borderId="3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5" xfId="0" applyNumberForma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26" fillId="4" borderId="15" xfId="0" applyFont="1" applyFill="1" applyBorder="1" applyAlignment="1" applyProtection="1">
      <alignment horizontal="center"/>
      <protection locked="0"/>
    </xf>
    <xf numFmtId="0" fontId="26" fillId="4" borderId="8" xfId="0" applyFont="1" applyFill="1" applyBorder="1" applyAlignment="1" applyProtection="1">
      <alignment horizontal="center"/>
      <protection locked="0"/>
    </xf>
    <xf numFmtId="2" fontId="13" fillId="4" borderId="5" xfId="0" applyNumberFormat="1" applyFont="1" applyFill="1" applyBorder="1" applyAlignment="1" applyProtection="1">
      <alignment horizontal="right"/>
      <protection locked="0"/>
    </xf>
    <xf numFmtId="2" fontId="13" fillId="4" borderId="4" xfId="0" applyNumberFormat="1" applyFont="1" applyFill="1" applyBorder="1" applyAlignment="1" applyProtection="1">
      <alignment horizontal="right"/>
      <protection locked="0"/>
    </xf>
    <xf numFmtId="43" fontId="13" fillId="4" borderId="0" xfId="1" applyFont="1" applyFill="1" applyAlignment="1" applyProtection="1">
      <alignment horizontal="right"/>
      <protection locked="0"/>
    </xf>
    <xf numFmtId="43" fontId="13" fillId="4" borderId="4" xfId="1" applyFont="1" applyFill="1" applyBorder="1" applyAlignment="1" applyProtection="1">
      <alignment horizontal="right"/>
      <protection locked="0"/>
    </xf>
    <xf numFmtId="43" fontId="13" fillId="4" borderId="8" xfId="1" applyFont="1" applyFill="1" applyBorder="1" applyAlignment="1" applyProtection="1">
      <alignment horizontal="left"/>
      <protection locked="0"/>
    </xf>
    <xf numFmtId="43" fontId="13" fillId="4" borderId="3" xfId="1" applyFont="1" applyFill="1" applyBorder="1" applyAlignment="1" applyProtection="1">
      <alignment horizontal="left"/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topLeftCell="A74" zoomScaleNormal="100" zoomScalePageLayoutView="90" workbookViewId="0">
      <selection activeCell="J113" sqref="J113"/>
    </sheetView>
  </sheetViews>
  <sheetFormatPr defaultRowHeight="15" x14ac:dyDescent="0.25"/>
  <cols>
    <col min="1" max="1" width="6.140625" customWidth="1"/>
    <col min="3" max="3" width="6.7109375" customWidth="1"/>
    <col min="4" max="4" width="32.5703125" customWidth="1"/>
    <col min="5" max="5" width="20.5703125" customWidth="1"/>
    <col min="6" max="6" width="15.140625" customWidth="1"/>
    <col min="7" max="7" width="10.85546875" customWidth="1"/>
    <col min="8" max="8" width="25.7109375" customWidth="1"/>
    <col min="9" max="9" width="25.42578125" customWidth="1"/>
    <col min="10" max="10" width="29.85546875" style="27" customWidth="1"/>
    <col min="247" max="247" width="54.28515625" customWidth="1"/>
    <col min="248" max="248" width="15.5703125" customWidth="1"/>
    <col min="249" max="249" width="36.140625" customWidth="1"/>
    <col min="250" max="251" width="17.5703125" customWidth="1"/>
    <col min="252" max="252" width="22.140625" customWidth="1"/>
    <col min="253" max="253" width="19.7109375" customWidth="1"/>
    <col min="254" max="255" width="36.140625" customWidth="1"/>
    <col min="256" max="261" width="7.7109375" customWidth="1"/>
    <col min="264" max="264" width="14.140625" customWidth="1"/>
    <col min="503" max="503" width="54.28515625" customWidth="1"/>
    <col min="504" max="504" width="15.5703125" customWidth="1"/>
    <col min="505" max="505" width="36.140625" customWidth="1"/>
    <col min="506" max="507" width="17.5703125" customWidth="1"/>
    <col min="508" max="508" width="22.140625" customWidth="1"/>
    <col min="509" max="509" width="19.7109375" customWidth="1"/>
    <col min="510" max="511" width="36.140625" customWidth="1"/>
    <col min="512" max="517" width="7.7109375" customWidth="1"/>
    <col min="520" max="520" width="14.140625" customWidth="1"/>
    <col min="759" max="759" width="54.28515625" customWidth="1"/>
    <col min="760" max="760" width="15.5703125" customWidth="1"/>
    <col min="761" max="761" width="36.140625" customWidth="1"/>
    <col min="762" max="763" width="17.5703125" customWidth="1"/>
    <col min="764" max="764" width="22.140625" customWidth="1"/>
    <col min="765" max="765" width="19.7109375" customWidth="1"/>
    <col min="766" max="767" width="36.140625" customWidth="1"/>
    <col min="768" max="773" width="7.7109375" customWidth="1"/>
    <col min="776" max="776" width="14.140625" customWidth="1"/>
    <col min="1015" max="1015" width="54.28515625" customWidth="1"/>
    <col min="1016" max="1016" width="15.5703125" customWidth="1"/>
    <col min="1017" max="1017" width="36.140625" customWidth="1"/>
    <col min="1018" max="1019" width="17.5703125" customWidth="1"/>
    <col min="1020" max="1020" width="22.140625" customWidth="1"/>
    <col min="1021" max="1021" width="19.7109375" customWidth="1"/>
    <col min="1022" max="1023" width="36.140625" customWidth="1"/>
    <col min="1024" max="1029" width="7.7109375" customWidth="1"/>
    <col min="1032" max="1032" width="14.140625" customWidth="1"/>
    <col min="1271" max="1271" width="54.28515625" customWidth="1"/>
    <col min="1272" max="1272" width="15.5703125" customWidth="1"/>
    <col min="1273" max="1273" width="36.140625" customWidth="1"/>
    <col min="1274" max="1275" width="17.5703125" customWidth="1"/>
    <col min="1276" max="1276" width="22.140625" customWidth="1"/>
    <col min="1277" max="1277" width="19.7109375" customWidth="1"/>
    <col min="1278" max="1279" width="36.140625" customWidth="1"/>
    <col min="1280" max="1285" width="7.7109375" customWidth="1"/>
    <col min="1288" max="1288" width="14.140625" customWidth="1"/>
    <col min="1527" max="1527" width="54.28515625" customWidth="1"/>
    <col min="1528" max="1528" width="15.5703125" customWidth="1"/>
    <col min="1529" max="1529" width="36.140625" customWidth="1"/>
    <col min="1530" max="1531" width="17.5703125" customWidth="1"/>
    <col min="1532" max="1532" width="22.140625" customWidth="1"/>
    <col min="1533" max="1533" width="19.7109375" customWidth="1"/>
    <col min="1534" max="1535" width="36.140625" customWidth="1"/>
    <col min="1536" max="1541" width="7.7109375" customWidth="1"/>
    <col min="1544" max="1544" width="14.140625" customWidth="1"/>
    <col min="1783" max="1783" width="54.28515625" customWidth="1"/>
    <col min="1784" max="1784" width="15.5703125" customWidth="1"/>
    <col min="1785" max="1785" width="36.140625" customWidth="1"/>
    <col min="1786" max="1787" width="17.5703125" customWidth="1"/>
    <col min="1788" max="1788" width="22.140625" customWidth="1"/>
    <col min="1789" max="1789" width="19.7109375" customWidth="1"/>
    <col min="1790" max="1791" width="36.140625" customWidth="1"/>
    <col min="1792" max="1797" width="7.7109375" customWidth="1"/>
    <col min="1800" max="1800" width="14.140625" customWidth="1"/>
    <col min="2039" max="2039" width="54.28515625" customWidth="1"/>
    <col min="2040" max="2040" width="15.5703125" customWidth="1"/>
    <col min="2041" max="2041" width="36.140625" customWidth="1"/>
    <col min="2042" max="2043" width="17.5703125" customWidth="1"/>
    <col min="2044" max="2044" width="22.140625" customWidth="1"/>
    <col min="2045" max="2045" width="19.7109375" customWidth="1"/>
    <col min="2046" max="2047" width="36.140625" customWidth="1"/>
    <col min="2048" max="2053" width="7.7109375" customWidth="1"/>
    <col min="2056" max="2056" width="14.140625" customWidth="1"/>
    <col min="2295" max="2295" width="54.28515625" customWidth="1"/>
    <col min="2296" max="2296" width="15.5703125" customWidth="1"/>
    <col min="2297" max="2297" width="36.140625" customWidth="1"/>
    <col min="2298" max="2299" width="17.5703125" customWidth="1"/>
    <col min="2300" max="2300" width="22.140625" customWidth="1"/>
    <col min="2301" max="2301" width="19.7109375" customWidth="1"/>
    <col min="2302" max="2303" width="36.140625" customWidth="1"/>
    <col min="2304" max="2309" width="7.7109375" customWidth="1"/>
    <col min="2312" max="2312" width="14.140625" customWidth="1"/>
    <col min="2551" max="2551" width="54.28515625" customWidth="1"/>
    <col min="2552" max="2552" width="15.5703125" customWidth="1"/>
    <col min="2553" max="2553" width="36.140625" customWidth="1"/>
    <col min="2554" max="2555" width="17.5703125" customWidth="1"/>
    <col min="2556" max="2556" width="22.140625" customWidth="1"/>
    <col min="2557" max="2557" width="19.7109375" customWidth="1"/>
    <col min="2558" max="2559" width="36.140625" customWidth="1"/>
    <col min="2560" max="2565" width="7.7109375" customWidth="1"/>
    <col min="2568" max="2568" width="14.140625" customWidth="1"/>
    <col min="2807" max="2807" width="54.28515625" customWidth="1"/>
    <col min="2808" max="2808" width="15.5703125" customWidth="1"/>
    <col min="2809" max="2809" width="36.140625" customWidth="1"/>
    <col min="2810" max="2811" width="17.5703125" customWidth="1"/>
    <col min="2812" max="2812" width="22.140625" customWidth="1"/>
    <col min="2813" max="2813" width="19.7109375" customWidth="1"/>
    <col min="2814" max="2815" width="36.140625" customWidth="1"/>
    <col min="2816" max="2821" width="7.7109375" customWidth="1"/>
    <col min="2824" max="2824" width="14.140625" customWidth="1"/>
    <col min="3063" max="3063" width="54.28515625" customWidth="1"/>
    <col min="3064" max="3064" width="15.5703125" customWidth="1"/>
    <col min="3065" max="3065" width="36.140625" customWidth="1"/>
    <col min="3066" max="3067" width="17.5703125" customWidth="1"/>
    <col min="3068" max="3068" width="22.140625" customWidth="1"/>
    <col min="3069" max="3069" width="19.7109375" customWidth="1"/>
    <col min="3070" max="3071" width="36.140625" customWidth="1"/>
    <col min="3072" max="3077" width="7.7109375" customWidth="1"/>
    <col min="3080" max="3080" width="14.140625" customWidth="1"/>
    <col min="3319" max="3319" width="54.28515625" customWidth="1"/>
    <col min="3320" max="3320" width="15.5703125" customWidth="1"/>
    <col min="3321" max="3321" width="36.140625" customWidth="1"/>
    <col min="3322" max="3323" width="17.5703125" customWidth="1"/>
    <col min="3324" max="3324" width="22.140625" customWidth="1"/>
    <col min="3325" max="3325" width="19.7109375" customWidth="1"/>
    <col min="3326" max="3327" width="36.140625" customWidth="1"/>
    <col min="3328" max="3333" width="7.7109375" customWidth="1"/>
    <col min="3336" max="3336" width="14.140625" customWidth="1"/>
    <col min="3575" max="3575" width="54.28515625" customWidth="1"/>
    <col min="3576" max="3576" width="15.5703125" customWidth="1"/>
    <col min="3577" max="3577" width="36.140625" customWidth="1"/>
    <col min="3578" max="3579" width="17.5703125" customWidth="1"/>
    <col min="3580" max="3580" width="22.140625" customWidth="1"/>
    <col min="3581" max="3581" width="19.7109375" customWidth="1"/>
    <col min="3582" max="3583" width="36.140625" customWidth="1"/>
    <col min="3584" max="3589" width="7.7109375" customWidth="1"/>
    <col min="3592" max="3592" width="14.140625" customWidth="1"/>
    <col min="3831" max="3831" width="54.28515625" customWidth="1"/>
    <col min="3832" max="3832" width="15.5703125" customWidth="1"/>
    <col min="3833" max="3833" width="36.140625" customWidth="1"/>
    <col min="3834" max="3835" width="17.5703125" customWidth="1"/>
    <col min="3836" max="3836" width="22.140625" customWidth="1"/>
    <col min="3837" max="3837" width="19.7109375" customWidth="1"/>
    <col min="3838" max="3839" width="36.140625" customWidth="1"/>
    <col min="3840" max="3845" width="7.7109375" customWidth="1"/>
    <col min="3848" max="3848" width="14.140625" customWidth="1"/>
    <col min="4087" max="4087" width="54.28515625" customWidth="1"/>
    <col min="4088" max="4088" width="15.5703125" customWidth="1"/>
    <col min="4089" max="4089" width="36.140625" customWidth="1"/>
    <col min="4090" max="4091" width="17.5703125" customWidth="1"/>
    <col min="4092" max="4092" width="22.140625" customWidth="1"/>
    <col min="4093" max="4093" width="19.7109375" customWidth="1"/>
    <col min="4094" max="4095" width="36.140625" customWidth="1"/>
    <col min="4096" max="4101" width="7.7109375" customWidth="1"/>
    <col min="4104" max="4104" width="14.140625" customWidth="1"/>
    <col min="4343" max="4343" width="54.28515625" customWidth="1"/>
    <col min="4344" max="4344" width="15.5703125" customWidth="1"/>
    <col min="4345" max="4345" width="36.140625" customWidth="1"/>
    <col min="4346" max="4347" width="17.5703125" customWidth="1"/>
    <col min="4348" max="4348" width="22.140625" customWidth="1"/>
    <col min="4349" max="4349" width="19.7109375" customWidth="1"/>
    <col min="4350" max="4351" width="36.140625" customWidth="1"/>
    <col min="4352" max="4357" width="7.7109375" customWidth="1"/>
    <col min="4360" max="4360" width="14.140625" customWidth="1"/>
    <col min="4599" max="4599" width="54.28515625" customWidth="1"/>
    <col min="4600" max="4600" width="15.5703125" customWidth="1"/>
    <col min="4601" max="4601" width="36.140625" customWidth="1"/>
    <col min="4602" max="4603" width="17.5703125" customWidth="1"/>
    <col min="4604" max="4604" width="22.140625" customWidth="1"/>
    <col min="4605" max="4605" width="19.7109375" customWidth="1"/>
    <col min="4606" max="4607" width="36.140625" customWidth="1"/>
    <col min="4608" max="4613" width="7.7109375" customWidth="1"/>
    <col min="4616" max="4616" width="14.140625" customWidth="1"/>
    <col min="4855" max="4855" width="54.28515625" customWidth="1"/>
    <col min="4856" max="4856" width="15.5703125" customWidth="1"/>
    <col min="4857" max="4857" width="36.140625" customWidth="1"/>
    <col min="4858" max="4859" width="17.5703125" customWidth="1"/>
    <col min="4860" max="4860" width="22.140625" customWidth="1"/>
    <col min="4861" max="4861" width="19.7109375" customWidth="1"/>
    <col min="4862" max="4863" width="36.140625" customWidth="1"/>
    <col min="4864" max="4869" width="7.7109375" customWidth="1"/>
    <col min="4872" max="4872" width="14.140625" customWidth="1"/>
    <col min="5111" max="5111" width="54.28515625" customWidth="1"/>
    <col min="5112" max="5112" width="15.5703125" customWidth="1"/>
    <col min="5113" max="5113" width="36.140625" customWidth="1"/>
    <col min="5114" max="5115" width="17.5703125" customWidth="1"/>
    <col min="5116" max="5116" width="22.140625" customWidth="1"/>
    <col min="5117" max="5117" width="19.7109375" customWidth="1"/>
    <col min="5118" max="5119" width="36.140625" customWidth="1"/>
    <col min="5120" max="5125" width="7.7109375" customWidth="1"/>
    <col min="5128" max="5128" width="14.140625" customWidth="1"/>
    <col min="5367" max="5367" width="54.28515625" customWidth="1"/>
    <col min="5368" max="5368" width="15.5703125" customWidth="1"/>
    <col min="5369" max="5369" width="36.140625" customWidth="1"/>
    <col min="5370" max="5371" width="17.5703125" customWidth="1"/>
    <col min="5372" max="5372" width="22.140625" customWidth="1"/>
    <col min="5373" max="5373" width="19.7109375" customWidth="1"/>
    <col min="5374" max="5375" width="36.140625" customWidth="1"/>
    <col min="5376" max="5381" width="7.7109375" customWidth="1"/>
    <col min="5384" max="5384" width="14.140625" customWidth="1"/>
    <col min="5623" max="5623" width="54.28515625" customWidth="1"/>
    <col min="5624" max="5624" width="15.5703125" customWidth="1"/>
    <col min="5625" max="5625" width="36.140625" customWidth="1"/>
    <col min="5626" max="5627" width="17.5703125" customWidth="1"/>
    <col min="5628" max="5628" width="22.140625" customWidth="1"/>
    <col min="5629" max="5629" width="19.7109375" customWidth="1"/>
    <col min="5630" max="5631" width="36.140625" customWidth="1"/>
    <col min="5632" max="5637" width="7.7109375" customWidth="1"/>
    <col min="5640" max="5640" width="14.140625" customWidth="1"/>
    <col min="5879" max="5879" width="54.28515625" customWidth="1"/>
    <col min="5880" max="5880" width="15.5703125" customWidth="1"/>
    <col min="5881" max="5881" width="36.140625" customWidth="1"/>
    <col min="5882" max="5883" width="17.5703125" customWidth="1"/>
    <col min="5884" max="5884" width="22.140625" customWidth="1"/>
    <col min="5885" max="5885" width="19.7109375" customWidth="1"/>
    <col min="5886" max="5887" width="36.140625" customWidth="1"/>
    <col min="5888" max="5893" width="7.7109375" customWidth="1"/>
    <col min="5896" max="5896" width="14.140625" customWidth="1"/>
    <col min="6135" max="6135" width="54.28515625" customWidth="1"/>
    <col min="6136" max="6136" width="15.5703125" customWidth="1"/>
    <col min="6137" max="6137" width="36.140625" customWidth="1"/>
    <col min="6138" max="6139" width="17.5703125" customWidth="1"/>
    <col min="6140" max="6140" width="22.140625" customWidth="1"/>
    <col min="6141" max="6141" width="19.7109375" customWidth="1"/>
    <col min="6142" max="6143" width="36.140625" customWidth="1"/>
    <col min="6144" max="6149" width="7.7109375" customWidth="1"/>
    <col min="6152" max="6152" width="14.140625" customWidth="1"/>
    <col min="6391" max="6391" width="54.28515625" customWidth="1"/>
    <col min="6392" max="6392" width="15.5703125" customWidth="1"/>
    <col min="6393" max="6393" width="36.140625" customWidth="1"/>
    <col min="6394" max="6395" width="17.5703125" customWidth="1"/>
    <col min="6396" max="6396" width="22.140625" customWidth="1"/>
    <col min="6397" max="6397" width="19.7109375" customWidth="1"/>
    <col min="6398" max="6399" width="36.140625" customWidth="1"/>
    <col min="6400" max="6405" width="7.7109375" customWidth="1"/>
    <col min="6408" max="6408" width="14.140625" customWidth="1"/>
    <col min="6647" max="6647" width="54.28515625" customWidth="1"/>
    <col min="6648" max="6648" width="15.5703125" customWidth="1"/>
    <col min="6649" max="6649" width="36.140625" customWidth="1"/>
    <col min="6650" max="6651" width="17.5703125" customWidth="1"/>
    <col min="6652" max="6652" width="22.140625" customWidth="1"/>
    <col min="6653" max="6653" width="19.7109375" customWidth="1"/>
    <col min="6654" max="6655" width="36.140625" customWidth="1"/>
    <col min="6656" max="6661" width="7.7109375" customWidth="1"/>
    <col min="6664" max="6664" width="14.140625" customWidth="1"/>
    <col min="6903" max="6903" width="54.28515625" customWidth="1"/>
    <col min="6904" max="6904" width="15.5703125" customWidth="1"/>
    <col min="6905" max="6905" width="36.140625" customWidth="1"/>
    <col min="6906" max="6907" width="17.5703125" customWidth="1"/>
    <col min="6908" max="6908" width="22.140625" customWidth="1"/>
    <col min="6909" max="6909" width="19.7109375" customWidth="1"/>
    <col min="6910" max="6911" width="36.140625" customWidth="1"/>
    <col min="6912" max="6917" width="7.7109375" customWidth="1"/>
    <col min="6920" max="6920" width="14.140625" customWidth="1"/>
    <col min="7159" max="7159" width="54.28515625" customWidth="1"/>
    <col min="7160" max="7160" width="15.5703125" customWidth="1"/>
    <col min="7161" max="7161" width="36.140625" customWidth="1"/>
    <col min="7162" max="7163" width="17.5703125" customWidth="1"/>
    <col min="7164" max="7164" width="22.140625" customWidth="1"/>
    <col min="7165" max="7165" width="19.7109375" customWidth="1"/>
    <col min="7166" max="7167" width="36.140625" customWidth="1"/>
    <col min="7168" max="7173" width="7.7109375" customWidth="1"/>
    <col min="7176" max="7176" width="14.140625" customWidth="1"/>
    <col min="7415" max="7415" width="54.28515625" customWidth="1"/>
    <col min="7416" max="7416" width="15.5703125" customWidth="1"/>
    <col min="7417" max="7417" width="36.140625" customWidth="1"/>
    <col min="7418" max="7419" width="17.5703125" customWidth="1"/>
    <col min="7420" max="7420" width="22.140625" customWidth="1"/>
    <col min="7421" max="7421" width="19.7109375" customWidth="1"/>
    <col min="7422" max="7423" width="36.140625" customWidth="1"/>
    <col min="7424" max="7429" width="7.7109375" customWidth="1"/>
    <col min="7432" max="7432" width="14.140625" customWidth="1"/>
    <col min="7671" max="7671" width="54.28515625" customWidth="1"/>
    <col min="7672" max="7672" width="15.5703125" customWidth="1"/>
    <col min="7673" max="7673" width="36.140625" customWidth="1"/>
    <col min="7674" max="7675" width="17.5703125" customWidth="1"/>
    <col min="7676" max="7676" width="22.140625" customWidth="1"/>
    <col min="7677" max="7677" width="19.7109375" customWidth="1"/>
    <col min="7678" max="7679" width="36.140625" customWidth="1"/>
    <col min="7680" max="7685" width="7.7109375" customWidth="1"/>
    <col min="7688" max="7688" width="14.140625" customWidth="1"/>
    <col min="7927" max="7927" width="54.28515625" customWidth="1"/>
    <col min="7928" max="7928" width="15.5703125" customWidth="1"/>
    <col min="7929" max="7929" width="36.140625" customWidth="1"/>
    <col min="7930" max="7931" width="17.5703125" customWidth="1"/>
    <col min="7932" max="7932" width="22.140625" customWidth="1"/>
    <col min="7933" max="7933" width="19.7109375" customWidth="1"/>
    <col min="7934" max="7935" width="36.140625" customWidth="1"/>
    <col min="7936" max="7941" width="7.7109375" customWidth="1"/>
    <col min="7944" max="7944" width="14.140625" customWidth="1"/>
    <col min="8183" max="8183" width="54.28515625" customWidth="1"/>
    <col min="8184" max="8184" width="15.5703125" customWidth="1"/>
    <col min="8185" max="8185" width="36.140625" customWidth="1"/>
    <col min="8186" max="8187" width="17.5703125" customWidth="1"/>
    <col min="8188" max="8188" width="22.140625" customWidth="1"/>
    <col min="8189" max="8189" width="19.7109375" customWidth="1"/>
    <col min="8190" max="8191" width="36.140625" customWidth="1"/>
    <col min="8192" max="8197" width="7.7109375" customWidth="1"/>
    <col min="8200" max="8200" width="14.140625" customWidth="1"/>
    <col min="8439" max="8439" width="54.28515625" customWidth="1"/>
    <col min="8440" max="8440" width="15.5703125" customWidth="1"/>
    <col min="8441" max="8441" width="36.140625" customWidth="1"/>
    <col min="8442" max="8443" width="17.5703125" customWidth="1"/>
    <col min="8444" max="8444" width="22.140625" customWidth="1"/>
    <col min="8445" max="8445" width="19.7109375" customWidth="1"/>
    <col min="8446" max="8447" width="36.140625" customWidth="1"/>
    <col min="8448" max="8453" width="7.7109375" customWidth="1"/>
    <col min="8456" max="8456" width="14.140625" customWidth="1"/>
    <col min="8695" max="8695" width="54.28515625" customWidth="1"/>
    <col min="8696" max="8696" width="15.5703125" customWidth="1"/>
    <col min="8697" max="8697" width="36.140625" customWidth="1"/>
    <col min="8698" max="8699" width="17.5703125" customWidth="1"/>
    <col min="8700" max="8700" width="22.140625" customWidth="1"/>
    <col min="8701" max="8701" width="19.7109375" customWidth="1"/>
    <col min="8702" max="8703" width="36.140625" customWidth="1"/>
    <col min="8704" max="8709" width="7.7109375" customWidth="1"/>
    <col min="8712" max="8712" width="14.140625" customWidth="1"/>
    <col min="8951" max="8951" width="54.28515625" customWidth="1"/>
    <col min="8952" max="8952" width="15.5703125" customWidth="1"/>
    <col min="8953" max="8953" width="36.140625" customWidth="1"/>
    <col min="8954" max="8955" width="17.5703125" customWidth="1"/>
    <col min="8956" max="8956" width="22.140625" customWidth="1"/>
    <col min="8957" max="8957" width="19.7109375" customWidth="1"/>
    <col min="8958" max="8959" width="36.140625" customWidth="1"/>
    <col min="8960" max="8965" width="7.7109375" customWidth="1"/>
    <col min="8968" max="8968" width="14.140625" customWidth="1"/>
    <col min="9207" max="9207" width="54.28515625" customWidth="1"/>
    <col min="9208" max="9208" width="15.5703125" customWidth="1"/>
    <col min="9209" max="9209" width="36.140625" customWidth="1"/>
    <col min="9210" max="9211" width="17.5703125" customWidth="1"/>
    <col min="9212" max="9212" width="22.140625" customWidth="1"/>
    <col min="9213" max="9213" width="19.7109375" customWidth="1"/>
    <col min="9214" max="9215" width="36.140625" customWidth="1"/>
    <col min="9216" max="9221" width="7.7109375" customWidth="1"/>
    <col min="9224" max="9224" width="14.140625" customWidth="1"/>
    <col min="9463" max="9463" width="54.28515625" customWidth="1"/>
    <col min="9464" max="9464" width="15.5703125" customWidth="1"/>
    <col min="9465" max="9465" width="36.140625" customWidth="1"/>
    <col min="9466" max="9467" width="17.5703125" customWidth="1"/>
    <col min="9468" max="9468" width="22.140625" customWidth="1"/>
    <col min="9469" max="9469" width="19.7109375" customWidth="1"/>
    <col min="9470" max="9471" width="36.140625" customWidth="1"/>
    <col min="9472" max="9477" width="7.7109375" customWidth="1"/>
    <col min="9480" max="9480" width="14.140625" customWidth="1"/>
    <col min="9719" max="9719" width="54.28515625" customWidth="1"/>
    <col min="9720" max="9720" width="15.5703125" customWidth="1"/>
    <col min="9721" max="9721" width="36.140625" customWidth="1"/>
    <col min="9722" max="9723" width="17.5703125" customWidth="1"/>
    <col min="9724" max="9724" width="22.140625" customWidth="1"/>
    <col min="9725" max="9725" width="19.7109375" customWidth="1"/>
    <col min="9726" max="9727" width="36.140625" customWidth="1"/>
    <col min="9728" max="9733" width="7.7109375" customWidth="1"/>
    <col min="9736" max="9736" width="14.140625" customWidth="1"/>
    <col min="9975" max="9975" width="54.28515625" customWidth="1"/>
    <col min="9976" max="9976" width="15.5703125" customWidth="1"/>
    <col min="9977" max="9977" width="36.140625" customWidth="1"/>
    <col min="9978" max="9979" width="17.5703125" customWidth="1"/>
    <col min="9980" max="9980" width="22.140625" customWidth="1"/>
    <col min="9981" max="9981" width="19.7109375" customWidth="1"/>
    <col min="9982" max="9983" width="36.140625" customWidth="1"/>
    <col min="9984" max="9989" width="7.7109375" customWidth="1"/>
    <col min="9992" max="9992" width="14.140625" customWidth="1"/>
    <col min="10231" max="10231" width="54.28515625" customWidth="1"/>
    <col min="10232" max="10232" width="15.5703125" customWidth="1"/>
    <col min="10233" max="10233" width="36.140625" customWidth="1"/>
    <col min="10234" max="10235" width="17.5703125" customWidth="1"/>
    <col min="10236" max="10236" width="22.140625" customWidth="1"/>
    <col min="10237" max="10237" width="19.7109375" customWidth="1"/>
    <col min="10238" max="10239" width="36.140625" customWidth="1"/>
    <col min="10240" max="10245" width="7.7109375" customWidth="1"/>
    <col min="10248" max="10248" width="14.140625" customWidth="1"/>
    <col min="10487" max="10487" width="54.28515625" customWidth="1"/>
    <col min="10488" max="10488" width="15.5703125" customWidth="1"/>
    <col min="10489" max="10489" width="36.140625" customWidth="1"/>
    <col min="10490" max="10491" width="17.5703125" customWidth="1"/>
    <col min="10492" max="10492" width="22.140625" customWidth="1"/>
    <col min="10493" max="10493" width="19.7109375" customWidth="1"/>
    <col min="10494" max="10495" width="36.140625" customWidth="1"/>
    <col min="10496" max="10501" width="7.7109375" customWidth="1"/>
    <col min="10504" max="10504" width="14.140625" customWidth="1"/>
    <col min="10743" max="10743" width="54.28515625" customWidth="1"/>
    <col min="10744" max="10744" width="15.5703125" customWidth="1"/>
    <col min="10745" max="10745" width="36.140625" customWidth="1"/>
    <col min="10746" max="10747" width="17.5703125" customWidth="1"/>
    <col min="10748" max="10748" width="22.140625" customWidth="1"/>
    <col min="10749" max="10749" width="19.7109375" customWidth="1"/>
    <col min="10750" max="10751" width="36.140625" customWidth="1"/>
    <col min="10752" max="10757" width="7.7109375" customWidth="1"/>
    <col min="10760" max="10760" width="14.140625" customWidth="1"/>
    <col min="10999" max="10999" width="54.28515625" customWidth="1"/>
    <col min="11000" max="11000" width="15.5703125" customWidth="1"/>
    <col min="11001" max="11001" width="36.140625" customWidth="1"/>
    <col min="11002" max="11003" width="17.5703125" customWidth="1"/>
    <col min="11004" max="11004" width="22.140625" customWidth="1"/>
    <col min="11005" max="11005" width="19.7109375" customWidth="1"/>
    <col min="11006" max="11007" width="36.140625" customWidth="1"/>
    <col min="11008" max="11013" width="7.7109375" customWidth="1"/>
    <col min="11016" max="11016" width="14.140625" customWidth="1"/>
    <col min="11255" max="11255" width="54.28515625" customWidth="1"/>
    <col min="11256" max="11256" width="15.5703125" customWidth="1"/>
    <col min="11257" max="11257" width="36.140625" customWidth="1"/>
    <col min="11258" max="11259" width="17.5703125" customWidth="1"/>
    <col min="11260" max="11260" width="22.140625" customWidth="1"/>
    <col min="11261" max="11261" width="19.7109375" customWidth="1"/>
    <col min="11262" max="11263" width="36.140625" customWidth="1"/>
    <col min="11264" max="11269" width="7.7109375" customWidth="1"/>
    <col min="11272" max="11272" width="14.140625" customWidth="1"/>
    <col min="11511" max="11511" width="54.28515625" customWidth="1"/>
    <col min="11512" max="11512" width="15.5703125" customWidth="1"/>
    <col min="11513" max="11513" width="36.140625" customWidth="1"/>
    <col min="11514" max="11515" width="17.5703125" customWidth="1"/>
    <col min="11516" max="11516" width="22.140625" customWidth="1"/>
    <col min="11517" max="11517" width="19.7109375" customWidth="1"/>
    <col min="11518" max="11519" width="36.140625" customWidth="1"/>
    <col min="11520" max="11525" width="7.7109375" customWidth="1"/>
    <col min="11528" max="11528" width="14.140625" customWidth="1"/>
    <col min="11767" max="11767" width="54.28515625" customWidth="1"/>
    <col min="11768" max="11768" width="15.5703125" customWidth="1"/>
    <col min="11769" max="11769" width="36.140625" customWidth="1"/>
    <col min="11770" max="11771" width="17.5703125" customWidth="1"/>
    <col min="11772" max="11772" width="22.140625" customWidth="1"/>
    <col min="11773" max="11773" width="19.7109375" customWidth="1"/>
    <col min="11774" max="11775" width="36.140625" customWidth="1"/>
    <col min="11776" max="11781" width="7.7109375" customWidth="1"/>
    <col min="11784" max="11784" width="14.140625" customWidth="1"/>
    <col min="12023" max="12023" width="54.28515625" customWidth="1"/>
    <col min="12024" max="12024" width="15.5703125" customWidth="1"/>
    <col min="12025" max="12025" width="36.140625" customWidth="1"/>
    <col min="12026" max="12027" width="17.5703125" customWidth="1"/>
    <col min="12028" max="12028" width="22.140625" customWidth="1"/>
    <col min="12029" max="12029" width="19.7109375" customWidth="1"/>
    <col min="12030" max="12031" width="36.140625" customWidth="1"/>
    <col min="12032" max="12037" width="7.7109375" customWidth="1"/>
    <col min="12040" max="12040" width="14.140625" customWidth="1"/>
    <col min="12279" max="12279" width="54.28515625" customWidth="1"/>
    <col min="12280" max="12280" width="15.5703125" customWidth="1"/>
    <col min="12281" max="12281" width="36.140625" customWidth="1"/>
    <col min="12282" max="12283" width="17.5703125" customWidth="1"/>
    <col min="12284" max="12284" width="22.140625" customWidth="1"/>
    <col min="12285" max="12285" width="19.7109375" customWidth="1"/>
    <col min="12286" max="12287" width="36.140625" customWidth="1"/>
    <col min="12288" max="12293" width="7.7109375" customWidth="1"/>
    <col min="12296" max="12296" width="14.140625" customWidth="1"/>
    <col min="12535" max="12535" width="54.28515625" customWidth="1"/>
    <col min="12536" max="12536" width="15.5703125" customWidth="1"/>
    <col min="12537" max="12537" width="36.140625" customWidth="1"/>
    <col min="12538" max="12539" width="17.5703125" customWidth="1"/>
    <col min="12540" max="12540" width="22.140625" customWidth="1"/>
    <col min="12541" max="12541" width="19.7109375" customWidth="1"/>
    <col min="12542" max="12543" width="36.140625" customWidth="1"/>
    <col min="12544" max="12549" width="7.7109375" customWidth="1"/>
    <col min="12552" max="12552" width="14.140625" customWidth="1"/>
    <col min="12791" max="12791" width="54.28515625" customWidth="1"/>
    <col min="12792" max="12792" width="15.5703125" customWidth="1"/>
    <col min="12793" max="12793" width="36.140625" customWidth="1"/>
    <col min="12794" max="12795" width="17.5703125" customWidth="1"/>
    <col min="12796" max="12796" width="22.140625" customWidth="1"/>
    <col min="12797" max="12797" width="19.7109375" customWidth="1"/>
    <col min="12798" max="12799" width="36.140625" customWidth="1"/>
    <col min="12800" max="12805" width="7.7109375" customWidth="1"/>
    <col min="12808" max="12808" width="14.140625" customWidth="1"/>
    <col min="13047" max="13047" width="54.28515625" customWidth="1"/>
    <col min="13048" max="13048" width="15.5703125" customWidth="1"/>
    <col min="13049" max="13049" width="36.140625" customWidth="1"/>
    <col min="13050" max="13051" width="17.5703125" customWidth="1"/>
    <col min="13052" max="13052" width="22.140625" customWidth="1"/>
    <col min="13053" max="13053" width="19.7109375" customWidth="1"/>
    <col min="13054" max="13055" width="36.140625" customWidth="1"/>
    <col min="13056" max="13061" width="7.7109375" customWidth="1"/>
    <col min="13064" max="13064" width="14.140625" customWidth="1"/>
    <col min="13303" max="13303" width="54.28515625" customWidth="1"/>
    <col min="13304" max="13304" width="15.5703125" customWidth="1"/>
    <col min="13305" max="13305" width="36.140625" customWidth="1"/>
    <col min="13306" max="13307" width="17.5703125" customWidth="1"/>
    <col min="13308" max="13308" width="22.140625" customWidth="1"/>
    <col min="13309" max="13309" width="19.7109375" customWidth="1"/>
    <col min="13310" max="13311" width="36.140625" customWidth="1"/>
    <col min="13312" max="13317" width="7.7109375" customWidth="1"/>
    <col min="13320" max="13320" width="14.140625" customWidth="1"/>
    <col min="13559" max="13559" width="54.28515625" customWidth="1"/>
    <col min="13560" max="13560" width="15.5703125" customWidth="1"/>
    <col min="13561" max="13561" width="36.140625" customWidth="1"/>
    <col min="13562" max="13563" width="17.5703125" customWidth="1"/>
    <col min="13564" max="13564" width="22.140625" customWidth="1"/>
    <col min="13565" max="13565" width="19.7109375" customWidth="1"/>
    <col min="13566" max="13567" width="36.140625" customWidth="1"/>
    <col min="13568" max="13573" width="7.7109375" customWidth="1"/>
    <col min="13576" max="13576" width="14.140625" customWidth="1"/>
    <col min="13815" max="13815" width="54.28515625" customWidth="1"/>
    <col min="13816" max="13816" width="15.5703125" customWidth="1"/>
    <col min="13817" max="13817" width="36.140625" customWidth="1"/>
    <col min="13818" max="13819" width="17.5703125" customWidth="1"/>
    <col min="13820" max="13820" width="22.140625" customWidth="1"/>
    <col min="13821" max="13821" width="19.7109375" customWidth="1"/>
    <col min="13822" max="13823" width="36.140625" customWidth="1"/>
    <col min="13824" max="13829" width="7.7109375" customWidth="1"/>
    <col min="13832" max="13832" width="14.140625" customWidth="1"/>
    <col min="14071" max="14071" width="54.28515625" customWidth="1"/>
    <col min="14072" max="14072" width="15.5703125" customWidth="1"/>
    <col min="14073" max="14073" width="36.140625" customWidth="1"/>
    <col min="14074" max="14075" width="17.5703125" customWidth="1"/>
    <col min="14076" max="14076" width="22.140625" customWidth="1"/>
    <col min="14077" max="14077" width="19.7109375" customWidth="1"/>
    <col min="14078" max="14079" width="36.140625" customWidth="1"/>
    <col min="14080" max="14085" width="7.7109375" customWidth="1"/>
    <col min="14088" max="14088" width="14.140625" customWidth="1"/>
    <col min="14327" max="14327" width="54.28515625" customWidth="1"/>
    <col min="14328" max="14328" width="15.5703125" customWidth="1"/>
    <col min="14329" max="14329" width="36.140625" customWidth="1"/>
    <col min="14330" max="14331" width="17.5703125" customWidth="1"/>
    <col min="14332" max="14332" width="22.140625" customWidth="1"/>
    <col min="14333" max="14333" width="19.7109375" customWidth="1"/>
    <col min="14334" max="14335" width="36.140625" customWidth="1"/>
    <col min="14336" max="14341" width="7.7109375" customWidth="1"/>
    <col min="14344" max="14344" width="14.140625" customWidth="1"/>
    <col min="14583" max="14583" width="54.28515625" customWidth="1"/>
    <col min="14584" max="14584" width="15.5703125" customWidth="1"/>
    <col min="14585" max="14585" width="36.140625" customWidth="1"/>
    <col min="14586" max="14587" width="17.5703125" customWidth="1"/>
    <col min="14588" max="14588" width="22.140625" customWidth="1"/>
    <col min="14589" max="14589" width="19.7109375" customWidth="1"/>
    <col min="14590" max="14591" width="36.140625" customWidth="1"/>
    <col min="14592" max="14597" width="7.7109375" customWidth="1"/>
    <col min="14600" max="14600" width="14.140625" customWidth="1"/>
    <col min="14839" max="14839" width="54.28515625" customWidth="1"/>
    <col min="14840" max="14840" width="15.5703125" customWidth="1"/>
    <col min="14841" max="14841" width="36.140625" customWidth="1"/>
    <col min="14842" max="14843" width="17.5703125" customWidth="1"/>
    <col min="14844" max="14844" width="22.140625" customWidth="1"/>
    <col min="14845" max="14845" width="19.7109375" customWidth="1"/>
    <col min="14846" max="14847" width="36.140625" customWidth="1"/>
    <col min="14848" max="14853" width="7.7109375" customWidth="1"/>
    <col min="14856" max="14856" width="14.140625" customWidth="1"/>
    <col min="15095" max="15095" width="54.28515625" customWidth="1"/>
    <col min="15096" max="15096" width="15.5703125" customWidth="1"/>
    <col min="15097" max="15097" width="36.140625" customWidth="1"/>
    <col min="15098" max="15099" width="17.5703125" customWidth="1"/>
    <col min="15100" max="15100" width="22.140625" customWidth="1"/>
    <col min="15101" max="15101" width="19.7109375" customWidth="1"/>
    <col min="15102" max="15103" width="36.140625" customWidth="1"/>
    <col min="15104" max="15109" width="7.7109375" customWidth="1"/>
    <col min="15112" max="15112" width="14.140625" customWidth="1"/>
    <col min="15351" max="15351" width="54.28515625" customWidth="1"/>
    <col min="15352" max="15352" width="15.5703125" customWidth="1"/>
    <col min="15353" max="15353" width="36.140625" customWidth="1"/>
    <col min="15354" max="15355" width="17.5703125" customWidth="1"/>
    <col min="15356" max="15356" width="22.140625" customWidth="1"/>
    <col min="15357" max="15357" width="19.7109375" customWidth="1"/>
    <col min="15358" max="15359" width="36.140625" customWidth="1"/>
    <col min="15360" max="15365" width="7.7109375" customWidth="1"/>
    <col min="15368" max="15368" width="14.140625" customWidth="1"/>
    <col min="15607" max="15607" width="54.28515625" customWidth="1"/>
    <col min="15608" max="15608" width="15.5703125" customWidth="1"/>
    <col min="15609" max="15609" width="36.140625" customWidth="1"/>
    <col min="15610" max="15611" width="17.5703125" customWidth="1"/>
    <col min="15612" max="15612" width="22.140625" customWidth="1"/>
    <col min="15613" max="15613" width="19.7109375" customWidth="1"/>
    <col min="15614" max="15615" width="36.140625" customWidth="1"/>
    <col min="15616" max="15621" width="7.7109375" customWidth="1"/>
    <col min="15624" max="15624" width="14.140625" customWidth="1"/>
    <col min="15863" max="15863" width="54.28515625" customWidth="1"/>
    <col min="15864" max="15864" width="15.5703125" customWidth="1"/>
    <col min="15865" max="15865" width="36.140625" customWidth="1"/>
    <col min="15866" max="15867" width="17.5703125" customWidth="1"/>
    <col min="15868" max="15868" width="22.140625" customWidth="1"/>
    <col min="15869" max="15869" width="19.7109375" customWidth="1"/>
    <col min="15870" max="15871" width="36.140625" customWidth="1"/>
    <col min="15872" max="15877" width="7.7109375" customWidth="1"/>
    <col min="15880" max="15880" width="14.140625" customWidth="1"/>
    <col min="16119" max="16119" width="54.28515625" customWidth="1"/>
    <col min="16120" max="16120" width="15.5703125" customWidth="1"/>
    <col min="16121" max="16121" width="36.140625" customWidth="1"/>
    <col min="16122" max="16123" width="17.5703125" customWidth="1"/>
    <col min="16124" max="16124" width="22.140625" customWidth="1"/>
    <col min="16125" max="16125" width="19.7109375" customWidth="1"/>
    <col min="16126" max="16127" width="36.140625" customWidth="1"/>
    <col min="16128" max="16133" width="7.7109375" customWidth="1"/>
    <col min="16136" max="16136" width="14.140625" customWidth="1"/>
  </cols>
  <sheetData>
    <row r="1" spans="1:10" x14ac:dyDescent="0.25">
      <c r="A1" s="28" t="s">
        <v>116</v>
      </c>
      <c r="B1" s="29"/>
      <c r="C1" s="28" t="s">
        <v>117</v>
      </c>
      <c r="D1" s="29"/>
      <c r="E1" s="29"/>
      <c r="F1" s="29"/>
      <c r="J1" s="30" t="s">
        <v>118</v>
      </c>
    </row>
    <row r="2" spans="1:10" x14ac:dyDescent="0.25">
      <c r="A2" s="31"/>
      <c r="B2" s="32"/>
      <c r="C2" s="31"/>
      <c r="D2" s="32"/>
      <c r="E2" s="32"/>
      <c r="F2" s="32"/>
      <c r="G2" s="33"/>
      <c r="J2" s="34" t="s">
        <v>119</v>
      </c>
    </row>
    <row r="3" spans="1:10" x14ac:dyDescent="0.25">
      <c r="A3" s="35" t="s">
        <v>120</v>
      </c>
      <c r="B3" s="32" t="s">
        <v>121</v>
      </c>
      <c r="C3" s="31"/>
      <c r="D3" s="32"/>
      <c r="E3" s="36" t="s">
        <v>122</v>
      </c>
      <c r="F3" s="32"/>
      <c r="G3" s="33"/>
      <c r="J3" s="34" t="s">
        <v>123</v>
      </c>
    </row>
    <row r="4" spans="1:10" x14ac:dyDescent="0.25">
      <c r="A4" s="31"/>
      <c r="B4" s="32" t="s">
        <v>124</v>
      </c>
      <c r="C4" s="31"/>
      <c r="D4" s="32"/>
      <c r="E4" s="32"/>
      <c r="F4" s="32"/>
      <c r="G4" s="33"/>
      <c r="J4" s="34" t="s">
        <v>125</v>
      </c>
    </row>
    <row r="5" spans="1:10" x14ac:dyDescent="0.25">
      <c r="A5" s="31"/>
      <c r="B5" s="32"/>
      <c r="C5" s="31"/>
      <c r="D5" s="32"/>
      <c r="E5" s="32"/>
      <c r="F5" s="32"/>
      <c r="G5" s="33"/>
      <c r="J5" s="34" t="s">
        <v>126</v>
      </c>
    </row>
    <row r="6" spans="1:10" x14ac:dyDescent="0.25">
      <c r="A6" s="33"/>
      <c r="B6" s="33"/>
      <c r="C6" s="31"/>
      <c r="D6" s="32"/>
      <c r="E6" s="32"/>
      <c r="F6" s="32"/>
      <c r="G6" s="33"/>
      <c r="H6" s="37"/>
    </row>
    <row r="7" spans="1:10" ht="15.75" x14ac:dyDescent="0.25">
      <c r="A7" s="75" t="s">
        <v>199</v>
      </c>
      <c r="B7" s="76"/>
      <c r="C7" s="77"/>
      <c r="D7" s="77"/>
      <c r="E7" s="77"/>
      <c r="F7" s="77"/>
      <c r="G7" s="77"/>
      <c r="H7" s="76"/>
    </row>
    <row r="8" spans="1:10" ht="15.75" x14ac:dyDescent="0.25">
      <c r="A8" s="78" t="s">
        <v>132</v>
      </c>
      <c r="B8" s="78"/>
      <c r="C8" s="78"/>
      <c r="D8" s="78"/>
      <c r="E8" s="78"/>
      <c r="F8" s="78"/>
      <c r="G8" s="78"/>
      <c r="H8" s="76"/>
    </row>
    <row r="9" spans="1:10" ht="15.75" x14ac:dyDescent="0.25">
      <c r="A9" s="78" t="s">
        <v>162</v>
      </c>
      <c r="B9" s="78"/>
      <c r="C9" s="78"/>
      <c r="D9" s="78"/>
      <c r="E9" s="78"/>
      <c r="F9" s="78"/>
      <c r="G9" s="78"/>
      <c r="H9" s="76"/>
    </row>
    <row r="10" spans="1:10" ht="22.5" customHeight="1" x14ac:dyDescent="0.25">
      <c r="A10" s="79" t="s">
        <v>155</v>
      </c>
      <c r="B10" s="76"/>
      <c r="C10" s="79"/>
      <c r="D10" s="79"/>
      <c r="E10" s="79"/>
      <c r="F10" s="79"/>
      <c r="G10" s="79"/>
      <c r="H10" s="76"/>
    </row>
    <row r="11" spans="1:10" ht="15.75" x14ac:dyDescent="0.25">
      <c r="A11" s="75"/>
      <c r="B11" s="80"/>
      <c r="C11" s="81"/>
      <c r="D11" s="80"/>
      <c r="E11" s="80"/>
      <c r="F11" s="80"/>
      <c r="G11" s="80"/>
      <c r="H11" s="80"/>
    </row>
    <row r="12" spans="1:10" ht="7.5" customHeight="1" x14ac:dyDescent="0.25">
      <c r="A12" s="82"/>
      <c r="B12" s="80"/>
      <c r="C12" s="83"/>
      <c r="D12" s="80"/>
      <c r="E12" s="80"/>
      <c r="F12" s="80"/>
      <c r="G12" s="80"/>
      <c r="H12" s="80"/>
    </row>
    <row r="13" spans="1:10" ht="15.75" x14ac:dyDescent="0.25">
      <c r="A13" s="76" t="s">
        <v>127</v>
      </c>
      <c r="B13" s="76"/>
      <c r="C13" s="76"/>
      <c r="D13" s="76"/>
      <c r="E13" s="76"/>
      <c r="F13" s="76"/>
      <c r="G13" s="76"/>
      <c r="H13" s="76"/>
    </row>
    <row r="14" spans="1:10" ht="27" customHeight="1" x14ac:dyDescent="0.25">
      <c r="A14" s="76" t="s">
        <v>128</v>
      </c>
      <c r="B14" s="76"/>
      <c r="C14" s="76"/>
      <c r="D14" s="76"/>
      <c r="E14" s="76"/>
      <c r="F14" s="76"/>
      <c r="G14" s="76"/>
      <c r="H14" s="76"/>
    </row>
    <row r="15" spans="1:10" ht="26.25" customHeight="1" x14ac:dyDescent="0.25">
      <c r="A15" s="76" t="s">
        <v>129</v>
      </c>
      <c r="B15" s="76"/>
      <c r="C15" s="76"/>
      <c r="D15" s="76"/>
      <c r="E15" s="76"/>
      <c r="F15" s="76"/>
      <c r="G15" s="76"/>
      <c r="H15" s="76"/>
    </row>
    <row r="16" spans="1:10" ht="15.75" x14ac:dyDescent="0.25">
      <c r="A16" s="76"/>
      <c r="B16" s="76"/>
      <c r="C16" s="76"/>
      <c r="D16" s="76"/>
      <c r="E16" s="76"/>
      <c r="F16" s="76"/>
      <c r="G16" s="76"/>
      <c r="H16" s="76"/>
    </row>
    <row r="17" spans="1:10" ht="15.75" x14ac:dyDescent="0.25">
      <c r="A17" s="76" t="s">
        <v>131</v>
      </c>
      <c r="B17" s="76"/>
      <c r="C17" s="76"/>
      <c r="D17" s="76"/>
      <c r="E17" s="76"/>
      <c r="F17" s="76"/>
      <c r="G17" s="76"/>
      <c r="H17" s="76"/>
    </row>
    <row r="18" spans="1:10" ht="23.25" customHeight="1" x14ac:dyDescent="0.25">
      <c r="A18" s="38"/>
      <c r="B18" s="142" t="s">
        <v>130</v>
      </c>
      <c r="C18" s="142"/>
      <c r="D18" s="142"/>
      <c r="E18" s="142"/>
      <c r="F18" s="142"/>
      <c r="G18" s="142"/>
      <c r="H18" s="142"/>
    </row>
    <row r="19" spans="1:10" x14ac:dyDescent="0.25">
      <c r="A19" s="38"/>
      <c r="B19" s="39"/>
      <c r="C19" s="39"/>
      <c r="D19" s="39"/>
      <c r="E19" s="39"/>
      <c r="F19" s="39"/>
      <c r="G19" s="39"/>
      <c r="H19" s="39"/>
    </row>
    <row r="20" spans="1:10" ht="31.5" customHeight="1" x14ac:dyDescent="0.25">
      <c r="A20" s="68"/>
      <c r="B20" s="145" t="s">
        <v>144</v>
      </c>
      <c r="C20" s="146"/>
      <c r="D20" s="146"/>
      <c r="E20" s="146"/>
      <c r="F20" s="146"/>
      <c r="G20" s="146"/>
      <c r="H20" s="147"/>
      <c r="I20" s="84" t="s">
        <v>145</v>
      </c>
    </row>
    <row r="21" spans="1:10" ht="30.75" customHeight="1" x14ac:dyDescent="0.25">
      <c r="A21" s="69"/>
      <c r="B21" s="159" t="s">
        <v>157</v>
      </c>
      <c r="C21" s="160"/>
      <c r="D21" s="160"/>
      <c r="E21" s="160"/>
      <c r="F21" s="160"/>
      <c r="G21" s="85"/>
      <c r="H21" s="86"/>
      <c r="I21" s="87">
        <f>J94</f>
        <v>0</v>
      </c>
    </row>
    <row r="22" spans="1:10" ht="30" customHeight="1" x14ac:dyDescent="0.25">
      <c r="A22" s="69"/>
      <c r="B22" s="159" t="s">
        <v>156</v>
      </c>
      <c r="C22" s="160"/>
      <c r="D22" s="160"/>
      <c r="E22" s="160"/>
      <c r="F22" s="160"/>
      <c r="G22" s="160"/>
      <c r="H22" s="86"/>
      <c r="I22" s="92">
        <f>J101</f>
        <v>0</v>
      </c>
    </row>
    <row r="23" spans="1:10" ht="34.5" customHeight="1" x14ac:dyDescent="0.25">
      <c r="A23" s="69"/>
      <c r="B23" s="150" t="s">
        <v>161</v>
      </c>
      <c r="C23" s="151"/>
      <c r="D23" s="151"/>
      <c r="E23" s="151"/>
      <c r="F23" s="91"/>
      <c r="G23" s="148" t="s">
        <v>146</v>
      </c>
      <c r="H23" s="148"/>
      <c r="I23" s="93">
        <f>I21-I22</f>
        <v>0</v>
      </c>
    </row>
    <row r="24" spans="1:10" ht="36.75" customHeight="1" x14ac:dyDescent="0.25">
      <c r="A24" s="69"/>
      <c r="B24" s="143"/>
      <c r="C24" s="144"/>
      <c r="D24" s="144"/>
      <c r="E24" s="144"/>
      <c r="F24" s="88"/>
      <c r="G24" s="90" t="s">
        <v>147</v>
      </c>
      <c r="H24" s="169"/>
      <c r="I24" s="170"/>
    </row>
    <row r="25" spans="1:10" ht="33" customHeight="1" x14ac:dyDescent="0.25">
      <c r="A25" s="69"/>
      <c r="B25" s="152" t="s">
        <v>160</v>
      </c>
      <c r="C25" s="153"/>
      <c r="D25" s="153"/>
      <c r="E25" s="153"/>
      <c r="F25" s="153"/>
      <c r="G25" s="153"/>
      <c r="H25" s="153"/>
      <c r="I25" s="106">
        <f>(34850-I23)/34850</f>
        <v>1</v>
      </c>
    </row>
    <row r="26" spans="1:10" ht="15.75" x14ac:dyDescent="0.25">
      <c r="A26" s="71" t="s">
        <v>148</v>
      </c>
      <c r="B26" s="70"/>
      <c r="C26" s="70"/>
      <c r="D26" s="70"/>
      <c r="E26" s="72"/>
      <c r="F26" s="72"/>
    </row>
    <row r="27" spans="1:10" x14ac:dyDescent="0.25">
      <c r="A27" s="38"/>
      <c r="B27" s="39"/>
      <c r="C27" s="39"/>
      <c r="D27" s="39"/>
      <c r="E27" s="39"/>
      <c r="F27" s="39"/>
      <c r="G27" s="39"/>
      <c r="H27" s="39"/>
    </row>
    <row r="28" spans="1:10" s="66" customFormat="1" x14ac:dyDescent="0.25">
      <c r="J28" s="67"/>
    </row>
    <row r="29" spans="1:10" s="48" customFormat="1" ht="23.25" customHeight="1" x14ac:dyDescent="0.3">
      <c r="A29" s="52" t="s">
        <v>149</v>
      </c>
      <c r="B29" s="53"/>
      <c r="C29" s="53"/>
      <c r="D29" s="53"/>
      <c r="E29" s="45"/>
      <c r="F29" s="45"/>
      <c r="G29" s="45"/>
      <c r="H29" s="45"/>
      <c r="I29" s="45"/>
      <c r="J29" s="49"/>
    </row>
    <row r="30" spans="1:10" ht="96.75" customHeight="1" x14ac:dyDescent="0.25">
      <c r="A30" s="47" t="s">
        <v>60</v>
      </c>
      <c r="B30" s="47" t="s">
        <v>0</v>
      </c>
      <c r="C30" s="47" t="s">
        <v>1</v>
      </c>
      <c r="D30" s="47" t="s">
        <v>2</v>
      </c>
      <c r="E30" s="47" t="s">
        <v>3</v>
      </c>
      <c r="F30" s="47" t="s">
        <v>115</v>
      </c>
      <c r="G30" s="149" t="s">
        <v>47</v>
      </c>
      <c r="H30" s="149"/>
      <c r="I30" s="47" t="s">
        <v>50</v>
      </c>
      <c r="J30" s="47" t="s">
        <v>51</v>
      </c>
    </row>
    <row r="31" spans="1:10" ht="47.25" customHeight="1" x14ac:dyDescent="0.25">
      <c r="A31" s="26" t="s">
        <v>61</v>
      </c>
      <c r="B31" s="128" t="s">
        <v>4</v>
      </c>
      <c r="C31" s="119" t="s">
        <v>5</v>
      </c>
      <c r="D31" s="119" t="s">
        <v>163</v>
      </c>
      <c r="E31" s="1" t="s">
        <v>36</v>
      </c>
      <c r="F31" s="2">
        <v>4</v>
      </c>
      <c r="G31" s="2" t="s">
        <v>48</v>
      </c>
      <c r="H31" s="7">
        <v>1400</v>
      </c>
      <c r="I31" s="171"/>
      <c r="J31" s="73">
        <f>H31*I31</f>
        <v>0</v>
      </c>
    </row>
    <row r="32" spans="1:10" ht="38.25" customHeight="1" x14ac:dyDescent="0.25">
      <c r="A32" s="26" t="s">
        <v>62</v>
      </c>
      <c r="B32" s="129"/>
      <c r="C32" s="126"/>
      <c r="D32" s="126"/>
      <c r="E32" s="1" t="s">
        <v>43</v>
      </c>
      <c r="F32" s="2">
        <v>4</v>
      </c>
      <c r="G32" s="2" t="s">
        <v>48</v>
      </c>
      <c r="H32" s="7">
        <v>1000</v>
      </c>
      <c r="I32" s="172"/>
      <c r="J32" s="73">
        <f t="shared" ref="J32:J93" si="0">H32*I32</f>
        <v>0</v>
      </c>
    </row>
    <row r="33" spans="1:10" ht="42" customHeight="1" x14ac:dyDescent="0.25">
      <c r="A33" s="26" t="s">
        <v>63</v>
      </c>
      <c r="B33" s="135" t="s">
        <v>25</v>
      </c>
      <c r="C33" s="137" t="s">
        <v>5</v>
      </c>
      <c r="D33" s="119" t="s">
        <v>24</v>
      </c>
      <c r="E33" s="1" t="s">
        <v>36</v>
      </c>
      <c r="F33" s="2">
        <v>4</v>
      </c>
      <c r="G33" s="2" t="s">
        <v>48</v>
      </c>
      <c r="H33" s="7">
        <v>150</v>
      </c>
      <c r="I33" s="172"/>
      <c r="J33" s="73">
        <f t="shared" si="0"/>
        <v>0</v>
      </c>
    </row>
    <row r="34" spans="1:10" ht="42" customHeight="1" x14ac:dyDescent="0.25">
      <c r="A34" s="26" t="s">
        <v>64</v>
      </c>
      <c r="B34" s="136"/>
      <c r="C34" s="138"/>
      <c r="D34" s="126"/>
      <c r="E34" s="1" t="s">
        <v>43</v>
      </c>
      <c r="F34" s="2">
        <v>4</v>
      </c>
      <c r="G34" s="2" t="s">
        <v>48</v>
      </c>
      <c r="H34" s="7">
        <v>150</v>
      </c>
      <c r="I34" s="172"/>
      <c r="J34" s="73">
        <f t="shared" si="0"/>
        <v>0</v>
      </c>
    </row>
    <row r="35" spans="1:10" ht="42" customHeight="1" x14ac:dyDescent="0.25">
      <c r="A35" s="26" t="s">
        <v>65</v>
      </c>
      <c r="B35" s="135" t="s">
        <v>26</v>
      </c>
      <c r="C35" s="137" t="s">
        <v>6</v>
      </c>
      <c r="D35" s="119" t="s">
        <v>27</v>
      </c>
      <c r="E35" s="1" t="s">
        <v>28</v>
      </c>
      <c r="F35" s="2">
        <v>4</v>
      </c>
      <c r="G35" s="2" t="s">
        <v>48</v>
      </c>
      <c r="H35" s="7">
        <v>100</v>
      </c>
      <c r="I35" s="172"/>
      <c r="J35" s="73">
        <f t="shared" si="0"/>
        <v>0</v>
      </c>
    </row>
    <row r="36" spans="1:10" ht="47.25" customHeight="1" x14ac:dyDescent="0.25">
      <c r="A36" s="26" t="s">
        <v>66</v>
      </c>
      <c r="B36" s="136"/>
      <c r="C36" s="138"/>
      <c r="D36" s="126"/>
      <c r="E36" s="1" t="s">
        <v>29</v>
      </c>
      <c r="F36" s="2">
        <v>4</v>
      </c>
      <c r="G36" s="2" t="s">
        <v>48</v>
      </c>
      <c r="H36" s="7">
        <v>50</v>
      </c>
      <c r="I36" s="172"/>
      <c r="J36" s="73">
        <f t="shared" si="0"/>
        <v>0</v>
      </c>
    </row>
    <row r="37" spans="1:10" ht="38.25" customHeight="1" x14ac:dyDescent="0.25">
      <c r="A37" s="26" t="s">
        <v>67</v>
      </c>
      <c r="B37" s="125" t="s">
        <v>7</v>
      </c>
      <c r="C37" s="119" t="s">
        <v>6</v>
      </c>
      <c r="D37" s="133" t="s">
        <v>52</v>
      </c>
      <c r="E37" s="1" t="s">
        <v>28</v>
      </c>
      <c r="F37" s="2">
        <v>4</v>
      </c>
      <c r="G37" s="2" t="s">
        <v>48</v>
      </c>
      <c r="H37" s="8">
        <v>25000</v>
      </c>
      <c r="I37" s="172"/>
      <c r="J37" s="73">
        <f t="shared" si="0"/>
        <v>0</v>
      </c>
    </row>
    <row r="38" spans="1:10" ht="49.5" customHeight="1" x14ac:dyDescent="0.25">
      <c r="A38" s="26" t="s">
        <v>68</v>
      </c>
      <c r="B38" s="132"/>
      <c r="C38" s="124"/>
      <c r="D38" s="134"/>
      <c r="E38" s="1" t="s">
        <v>29</v>
      </c>
      <c r="F38" s="2">
        <v>4</v>
      </c>
      <c r="G38" s="2" t="s">
        <v>48</v>
      </c>
      <c r="H38" s="8">
        <v>10000</v>
      </c>
      <c r="I38" s="172"/>
      <c r="J38" s="73">
        <f t="shared" si="0"/>
        <v>0</v>
      </c>
    </row>
    <row r="39" spans="1:10" ht="39.75" customHeight="1" x14ac:dyDescent="0.25">
      <c r="A39" s="26" t="s">
        <v>69</v>
      </c>
      <c r="B39" s="132"/>
      <c r="C39" s="124"/>
      <c r="D39" s="134"/>
      <c r="E39" s="1" t="s">
        <v>13</v>
      </c>
      <c r="F39" s="16">
        <v>1</v>
      </c>
      <c r="G39" s="2" t="s">
        <v>48</v>
      </c>
      <c r="H39" s="8">
        <v>10000</v>
      </c>
      <c r="I39" s="172"/>
      <c r="J39" s="73">
        <f t="shared" si="0"/>
        <v>0</v>
      </c>
    </row>
    <row r="40" spans="1:10" ht="14.25" hidden="1" customHeight="1" x14ac:dyDescent="0.25">
      <c r="A40" s="26" t="s">
        <v>70</v>
      </c>
      <c r="B40" s="14"/>
      <c r="C40" s="15"/>
      <c r="D40" s="17"/>
      <c r="E40" s="1"/>
      <c r="F40" s="16"/>
      <c r="G40" s="2" t="s">
        <v>48</v>
      </c>
      <c r="H40" s="8"/>
      <c r="I40" s="172"/>
      <c r="J40" s="73">
        <f t="shared" si="0"/>
        <v>0</v>
      </c>
    </row>
    <row r="41" spans="1:10" ht="41.25" customHeight="1" x14ac:dyDescent="0.25">
      <c r="A41" s="26" t="s">
        <v>71</v>
      </c>
      <c r="B41" s="125" t="s">
        <v>8</v>
      </c>
      <c r="C41" s="119" t="s">
        <v>6</v>
      </c>
      <c r="D41" s="125" t="s">
        <v>53</v>
      </c>
      <c r="E41" s="1" t="s">
        <v>28</v>
      </c>
      <c r="F41" s="2">
        <v>4</v>
      </c>
      <c r="G41" s="2" t="s">
        <v>48</v>
      </c>
      <c r="H41" s="8">
        <v>40</v>
      </c>
      <c r="I41" s="172"/>
      <c r="J41" s="73">
        <f t="shared" si="0"/>
        <v>0</v>
      </c>
    </row>
    <row r="42" spans="1:10" ht="30" x14ac:dyDescent="0.25">
      <c r="A42" s="26" t="s">
        <v>72</v>
      </c>
      <c r="B42" s="127"/>
      <c r="C42" s="126"/>
      <c r="D42" s="127"/>
      <c r="E42" s="1" t="s">
        <v>29</v>
      </c>
      <c r="F42" s="2">
        <v>4</v>
      </c>
      <c r="G42" s="2" t="s">
        <v>48</v>
      </c>
      <c r="H42" s="8">
        <v>50</v>
      </c>
      <c r="I42" s="172"/>
      <c r="J42" s="73">
        <f t="shared" si="0"/>
        <v>0</v>
      </c>
    </row>
    <row r="43" spans="1:10" ht="42.75" customHeight="1" x14ac:dyDescent="0.25">
      <c r="A43" s="26" t="s">
        <v>103</v>
      </c>
      <c r="B43" s="125" t="s">
        <v>32</v>
      </c>
      <c r="C43" s="119" t="s">
        <v>5</v>
      </c>
      <c r="D43" s="119" t="s">
        <v>178</v>
      </c>
      <c r="E43" s="12" t="s">
        <v>30</v>
      </c>
      <c r="F43" s="1">
        <v>4</v>
      </c>
      <c r="G43" s="2" t="s">
        <v>48</v>
      </c>
      <c r="H43" s="7">
        <v>1000</v>
      </c>
      <c r="I43" s="172"/>
      <c r="J43" s="73">
        <f>H43*I43</f>
        <v>0</v>
      </c>
    </row>
    <row r="44" spans="1:10" ht="42.75" customHeight="1" x14ac:dyDescent="0.25">
      <c r="A44" s="26" t="s">
        <v>104</v>
      </c>
      <c r="B44" s="127"/>
      <c r="C44" s="126"/>
      <c r="D44" s="126"/>
      <c r="E44" s="18" t="s">
        <v>36</v>
      </c>
      <c r="F44" s="89">
        <v>4</v>
      </c>
      <c r="G44" s="2" t="s">
        <v>153</v>
      </c>
      <c r="H44" s="7">
        <v>1000</v>
      </c>
      <c r="I44" s="172"/>
      <c r="J44" s="73">
        <f>H44*I44</f>
        <v>0</v>
      </c>
    </row>
    <row r="45" spans="1:10" ht="45" customHeight="1" x14ac:dyDescent="0.25">
      <c r="A45" s="26" t="s">
        <v>73</v>
      </c>
      <c r="B45" s="125" t="s">
        <v>9</v>
      </c>
      <c r="C45" s="119" t="s">
        <v>6</v>
      </c>
      <c r="D45" s="125" t="s">
        <v>164</v>
      </c>
      <c r="E45" s="1" t="s">
        <v>28</v>
      </c>
      <c r="F45" s="2">
        <v>4</v>
      </c>
      <c r="G45" s="2" t="s">
        <v>48</v>
      </c>
      <c r="H45" s="7">
        <v>300</v>
      </c>
      <c r="I45" s="172"/>
      <c r="J45" s="73">
        <f t="shared" si="0"/>
        <v>0</v>
      </c>
    </row>
    <row r="46" spans="1:10" ht="45" customHeight="1" x14ac:dyDescent="0.25">
      <c r="A46" s="26" t="s">
        <v>74</v>
      </c>
      <c r="B46" s="127"/>
      <c r="C46" s="126"/>
      <c r="D46" s="127"/>
      <c r="E46" s="1" t="s">
        <v>29</v>
      </c>
      <c r="F46" s="111">
        <v>4</v>
      </c>
      <c r="G46" s="2" t="s">
        <v>48</v>
      </c>
      <c r="H46" s="7">
        <v>400</v>
      </c>
      <c r="I46" s="172"/>
      <c r="J46" s="73">
        <f t="shared" si="0"/>
        <v>0</v>
      </c>
    </row>
    <row r="47" spans="1:10" ht="45" customHeight="1" x14ac:dyDescent="0.25">
      <c r="A47" s="26" t="s">
        <v>75</v>
      </c>
      <c r="B47" s="125" t="s">
        <v>10</v>
      </c>
      <c r="C47" s="119" t="s">
        <v>6</v>
      </c>
      <c r="D47" s="119" t="s">
        <v>165</v>
      </c>
      <c r="E47" s="1" t="s">
        <v>28</v>
      </c>
      <c r="F47" s="2">
        <v>4</v>
      </c>
      <c r="G47" s="2" t="s">
        <v>48</v>
      </c>
      <c r="H47" s="7">
        <v>100</v>
      </c>
      <c r="I47" s="172"/>
      <c r="J47" s="73">
        <f t="shared" si="0"/>
        <v>0</v>
      </c>
    </row>
    <row r="48" spans="1:10" ht="54" customHeight="1" x14ac:dyDescent="0.25">
      <c r="A48" s="26" t="s">
        <v>76</v>
      </c>
      <c r="B48" s="127"/>
      <c r="C48" s="126"/>
      <c r="D48" s="126"/>
      <c r="E48" s="1" t="s">
        <v>29</v>
      </c>
      <c r="F48" s="2">
        <v>4</v>
      </c>
      <c r="G48" s="2" t="s">
        <v>48</v>
      </c>
      <c r="H48" s="7">
        <v>60</v>
      </c>
      <c r="I48" s="172"/>
      <c r="J48" s="73">
        <f t="shared" si="0"/>
        <v>0</v>
      </c>
    </row>
    <row r="49" spans="1:10" ht="47.25" customHeight="1" x14ac:dyDescent="0.25">
      <c r="A49" s="26" t="s">
        <v>77</v>
      </c>
      <c r="B49" s="161" t="s">
        <v>11</v>
      </c>
      <c r="C49" s="162" t="s">
        <v>6</v>
      </c>
      <c r="D49" s="163" t="s">
        <v>166</v>
      </c>
      <c r="E49" s="1" t="s">
        <v>31</v>
      </c>
      <c r="F49" s="2">
        <v>4</v>
      </c>
      <c r="G49" s="2" t="s">
        <v>48</v>
      </c>
      <c r="H49" s="7">
        <v>350</v>
      </c>
      <c r="I49" s="172"/>
      <c r="J49" s="73">
        <f t="shared" si="0"/>
        <v>0</v>
      </c>
    </row>
    <row r="50" spans="1:10" ht="32.25" customHeight="1" x14ac:dyDescent="0.25">
      <c r="A50" s="26" t="s">
        <v>78</v>
      </c>
      <c r="B50" s="161"/>
      <c r="C50" s="162"/>
      <c r="D50" s="163"/>
      <c r="E50" s="1" t="s">
        <v>12</v>
      </c>
      <c r="F50" s="2">
        <v>4</v>
      </c>
      <c r="G50" s="2" t="s">
        <v>48</v>
      </c>
      <c r="H50" s="7">
        <v>20</v>
      </c>
      <c r="I50" s="172"/>
      <c r="J50" s="73">
        <f t="shared" si="0"/>
        <v>0</v>
      </c>
    </row>
    <row r="51" spans="1:10" ht="34.5" customHeight="1" x14ac:dyDescent="0.25">
      <c r="A51" s="26" t="s">
        <v>79</v>
      </c>
      <c r="B51" s="161"/>
      <c r="C51" s="162"/>
      <c r="D51" s="163"/>
      <c r="E51" s="1" t="s">
        <v>13</v>
      </c>
      <c r="F51" s="2">
        <v>4</v>
      </c>
      <c r="G51" s="2" t="s">
        <v>48</v>
      </c>
      <c r="H51" s="7">
        <v>20</v>
      </c>
      <c r="I51" s="172"/>
      <c r="J51" s="73">
        <f t="shared" si="0"/>
        <v>0</v>
      </c>
    </row>
    <row r="52" spans="1:10" ht="27" customHeight="1" x14ac:dyDescent="0.25">
      <c r="A52" s="26" t="s">
        <v>80</v>
      </c>
      <c r="B52" s="161"/>
      <c r="C52" s="162"/>
      <c r="D52" s="163"/>
      <c r="E52" s="1" t="s">
        <v>14</v>
      </c>
      <c r="F52" s="2">
        <v>4</v>
      </c>
      <c r="G52" s="2" t="s">
        <v>48</v>
      </c>
      <c r="H52" s="7">
        <v>20</v>
      </c>
      <c r="I52" s="172"/>
      <c r="J52" s="73">
        <f t="shared" si="0"/>
        <v>0</v>
      </c>
    </row>
    <row r="53" spans="1:10" ht="31.5" customHeight="1" x14ac:dyDescent="0.25">
      <c r="A53" s="26" t="s">
        <v>81</v>
      </c>
      <c r="B53" s="161"/>
      <c r="C53" s="162"/>
      <c r="D53" s="163"/>
      <c r="E53" s="1" t="s">
        <v>30</v>
      </c>
      <c r="F53" s="2">
        <v>4</v>
      </c>
      <c r="G53" s="2" t="s">
        <v>48</v>
      </c>
      <c r="H53" s="7">
        <v>300</v>
      </c>
      <c r="I53" s="172"/>
      <c r="J53" s="73">
        <f t="shared" si="0"/>
        <v>0</v>
      </c>
    </row>
    <row r="54" spans="1:10" ht="42.75" customHeight="1" x14ac:dyDescent="0.25">
      <c r="A54" s="26" t="s">
        <v>82</v>
      </c>
      <c r="B54" s="125" t="s">
        <v>23</v>
      </c>
      <c r="C54" s="130" t="s">
        <v>167</v>
      </c>
      <c r="D54" s="119" t="s">
        <v>168</v>
      </c>
      <c r="E54" s="1" t="s">
        <v>31</v>
      </c>
      <c r="F54" s="2">
        <v>4</v>
      </c>
      <c r="G54" s="2" t="s">
        <v>48</v>
      </c>
      <c r="H54" s="8">
        <v>1500</v>
      </c>
      <c r="I54" s="172"/>
      <c r="J54" s="73">
        <f t="shared" si="0"/>
        <v>0</v>
      </c>
    </row>
    <row r="55" spans="1:10" ht="46.5" customHeight="1" x14ac:dyDescent="0.25">
      <c r="A55" s="26" t="s">
        <v>83</v>
      </c>
      <c r="B55" s="127"/>
      <c r="C55" s="131"/>
      <c r="D55" s="126"/>
      <c r="E55" s="1" t="s">
        <v>29</v>
      </c>
      <c r="F55" s="2">
        <v>4</v>
      </c>
      <c r="G55" s="2" t="s">
        <v>48</v>
      </c>
      <c r="H55" s="8">
        <v>1500</v>
      </c>
      <c r="I55" s="172"/>
      <c r="J55" s="73">
        <f t="shared" si="0"/>
        <v>0</v>
      </c>
    </row>
    <row r="56" spans="1:10" ht="30" customHeight="1" x14ac:dyDescent="0.25">
      <c r="A56" s="26" t="s">
        <v>84</v>
      </c>
      <c r="B56" s="125" t="s">
        <v>15</v>
      </c>
      <c r="C56" s="119" t="s">
        <v>6</v>
      </c>
      <c r="D56" s="119" t="s">
        <v>195</v>
      </c>
      <c r="E56" s="1" t="s">
        <v>31</v>
      </c>
      <c r="F56" s="110">
        <v>4</v>
      </c>
      <c r="G56" s="2" t="s">
        <v>48</v>
      </c>
      <c r="H56" s="7">
        <v>1000</v>
      </c>
      <c r="I56" s="172"/>
      <c r="J56" s="73">
        <f t="shared" si="0"/>
        <v>0</v>
      </c>
    </row>
    <row r="57" spans="1:10" ht="30" x14ac:dyDescent="0.25">
      <c r="A57" s="26" t="s">
        <v>85</v>
      </c>
      <c r="B57" s="127"/>
      <c r="C57" s="126"/>
      <c r="D57" s="126"/>
      <c r="E57" s="1" t="s">
        <v>29</v>
      </c>
      <c r="F57" s="111">
        <v>4</v>
      </c>
      <c r="G57" s="2" t="s">
        <v>48</v>
      </c>
      <c r="H57" s="7">
        <v>500</v>
      </c>
      <c r="I57" s="172"/>
      <c r="J57" s="73">
        <f t="shared" si="0"/>
        <v>0</v>
      </c>
    </row>
    <row r="58" spans="1:10" ht="40.5" customHeight="1" x14ac:dyDescent="0.25">
      <c r="A58" s="26" t="s">
        <v>88</v>
      </c>
      <c r="B58" s="125" t="s">
        <v>16</v>
      </c>
      <c r="C58" s="119" t="s">
        <v>5</v>
      </c>
      <c r="D58" s="139" t="s">
        <v>169</v>
      </c>
      <c r="E58" s="1" t="s">
        <v>31</v>
      </c>
      <c r="F58" s="2">
        <v>4</v>
      </c>
      <c r="G58" s="2" t="s">
        <v>48</v>
      </c>
      <c r="H58" s="7">
        <v>4000</v>
      </c>
      <c r="I58" s="172"/>
      <c r="J58" s="73">
        <f>H58*I58</f>
        <v>0</v>
      </c>
    </row>
    <row r="59" spans="1:10" ht="40.5" customHeight="1" x14ac:dyDescent="0.25">
      <c r="A59" s="26" t="s">
        <v>89</v>
      </c>
      <c r="B59" s="127"/>
      <c r="C59" s="126"/>
      <c r="D59" s="140"/>
      <c r="E59" s="1" t="s">
        <v>29</v>
      </c>
      <c r="F59" s="2">
        <v>4</v>
      </c>
      <c r="G59" s="2" t="s">
        <v>48</v>
      </c>
      <c r="H59" s="7">
        <v>1000</v>
      </c>
      <c r="I59" s="172"/>
      <c r="J59" s="73">
        <f>H59*I59</f>
        <v>0</v>
      </c>
    </row>
    <row r="60" spans="1:10" ht="42.75" customHeight="1" x14ac:dyDescent="0.25">
      <c r="A60" s="26" t="s">
        <v>86</v>
      </c>
      <c r="B60" s="125" t="s">
        <v>44</v>
      </c>
      <c r="C60" s="119" t="s">
        <v>6</v>
      </c>
      <c r="D60" s="119" t="s">
        <v>170</v>
      </c>
      <c r="E60" s="1" t="s">
        <v>31</v>
      </c>
      <c r="F60" s="2">
        <v>4</v>
      </c>
      <c r="G60" s="2" t="s">
        <v>48</v>
      </c>
      <c r="H60" s="7">
        <v>500</v>
      </c>
      <c r="I60" s="172"/>
      <c r="J60" s="73">
        <f t="shared" si="0"/>
        <v>0</v>
      </c>
    </row>
    <row r="61" spans="1:10" ht="36" customHeight="1" x14ac:dyDescent="0.25">
      <c r="A61" s="26" t="s">
        <v>87</v>
      </c>
      <c r="B61" s="127"/>
      <c r="C61" s="126"/>
      <c r="D61" s="126"/>
      <c r="E61" s="1" t="s">
        <v>29</v>
      </c>
      <c r="F61" s="2">
        <v>4</v>
      </c>
      <c r="G61" s="2" t="s">
        <v>48</v>
      </c>
      <c r="H61" s="7">
        <v>500</v>
      </c>
      <c r="I61" s="172"/>
      <c r="J61" s="73">
        <f t="shared" si="0"/>
        <v>0</v>
      </c>
    </row>
    <row r="62" spans="1:10" ht="45" customHeight="1" x14ac:dyDescent="0.25">
      <c r="A62" s="26" t="s">
        <v>90</v>
      </c>
      <c r="B62" s="125" t="s">
        <v>151</v>
      </c>
      <c r="C62" s="119" t="s">
        <v>5</v>
      </c>
      <c r="D62" s="133" t="s">
        <v>152</v>
      </c>
      <c r="E62" s="1" t="s">
        <v>36</v>
      </c>
      <c r="F62" s="5">
        <v>2</v>
      </c>
      <c r="G62" s="2" t="s">
        <v>48</v>
      </c>
      <c r="H62" s="8">
        <v>10000</v>
      </c>
      <c r="I62" s="172"/>
      <c r="J62" s="73">
        <f t="shared" si="0"/>
        <v>0</v>
      </c>
    </row>
    <row r="63" spans="1:10" ht="30" customHeight="1" x14ac:dyDescent="0.25">
      <c r="A63" s="26" t="s">
        <v>91</v>
      </c>
      <c r="B63" s="132"/>
      <c r="C63" s="124"/>
      <c r="D63" s="134"/>
      <c r="E63" s="1" t="s">
        <v>14</v>
      </c>
      <c r="F63" s="4">
        <v>1</v>
      </c>
      <c r="G63" s="2" t="s">
        <v>48</v>
      </c>
      <c r="H63" s="8">
        <v>10000</v>
      </c>
      <c r="I63" s="172"/>
      <c r="J63" s="73">
        <f t="shared" si="0"/>
        <v>0</v>
      </c>
    </row>
    <row r="64" spans="1:10" ht="30" customHeight="1" x14ac:dyDescent="0.25">
      <c r="A64" s="26" t="s">
        <v>92</v>
      </c>
      <c r="B64" s="132"/>
      <c r="C64" s="124"/>
      <c r="D64" s="134"/>
      <c r="E64" s="89" t="s">
        <v>43</v>
      </c>
      <c r="F64" s="4">
        <v>1</v>
      </c>
      <c r="G64" s="2" t="s">
        <v>58</v>
      </c>
      <c r="H64" s="8">
        <v>10000</v>
      </c>
      <c r="I64" s="172"/>
      <c r="J64" s="73">
        <f t="shared" si="0"/>
        <v>0</v>
      </c>
    </row>
    <row r="65" spans="1:10" ht="31.5" customHeight="1" x14ac:dyDescent="0.25">
      <c r="A65" s="26" t="s">
        <v>93</v>
      </c>
      <c r="B65" s="127"/>
      <c r="C65" s="126"/>
      <c r="D65" s="141"/>
      <c r="E65" s="1" t="s">
        <v>12</v>
      </c>
      <c r="F65" s="4">
        <v>1</v>
      </c>
      <c r="G65" s="2" t="s">
        <v>48</v>
      </c>
      <c r="H65" s="8">
        <v>10000</v>
      </c>
      <c r="I65" s="172"/>
      <c r="J65" s="73">
        <f t="shared" si="0"/>
        <v>0</v>
      </c>
    </row>
    <row r="66" spans="1:10" ht="36.75" customHeight="1" x14ac:dyDescent="0.25">
      <c r="A66" s="25" t="s">
        <v>94</v>
      </c>
      <c r="B66" s="125" t="s">
        <v>17</v>
      </c>
      <c r="C66" s="119" t="s">
        <v>5</v>
      </c>
      <c r="D66" s="119" t="s">
        <v>171</v>
      </c>
      <c r="E66" s="22" t="s">
        <v>31</v>
      </c>
      <c r="F66" s="5">
        <v>4</v>
      </c>
      <c r="G66" s="23" t="s">
        <v>48</v>
      </c>
      <c r="H66" s="24">
        <v>1000</v>
      </c>
      <c r="I66" s="172"/>
      <c r="J66" s="73">
        <f t="shared" si="0"/>
        <v>0</v>
      </c>
    </row>
    <row r="67" spans="1:10" ht="39.75" customHeight="1" x14ac:dyDescent="0.25">
      <c r="A67" s="26" t="s">
        <v>95</v>
      </c>
      <c r="B67" s="132"/>
      <c r="C67" s="124"/>
      <c r="D67" s="124"/>
      <c r="E67" s="1" t="s">
        <v>30</v>
      </c>
      <c r="F67" s="109">
        <v>4</v>
      </c>
      <c r="G67" s="2" t="s">
        <v>48</v>
      </c>
      <c r="H67" s="8">
        <v>1000</v>
      </c>
      <c r="I67" s="172"/>
      <c r="J67" s="73">
        <f t="shared" si="0"/>
        <v>0</v>
      </c>
    </row>
    <row r="68" spans="1:10" ht="48.75" customHeight="1" x14ac:dyDescent="0.25">
      <c r="A68" s="26" t="s">
        <v>105</v>
      </c>
      <c r="B68" s="3" t="s">
        <v>172</v>
      </c>
      <c r="C68" s="1" t="s">
        <v>6</v>
      </c>
      <c r="D68" s="1" t="s">
        <v>54</v>
      </c>
      <c r="E68" s="12" t="s">
        <v>30</v>
      </c>
      <c r="F68" s="1">
        <v>1</v>
      </c>
      <c r="G68" s="2" t="s">
        <v>48</v>
      </c>
      <c r="H68" s="7">
        <v>50</v>
      </c>
      <c r="I68" s="172"/>
      <c r="J68" s="73">
        <f>H68*I68</f>
        <v>0</v>
      </c>
    </row>
    <row r="69" spans="1:10" ht="45" customHeight="1" x14ac:dyDescent="0.25">
      <c r="A69" s="26" t="s">
        <v>96</v>
      </c>
      <c r="B69" s="125" t="s">
        <v>18</v>
      </c>
      <c r="C69" s="119" t="s">
        <v>5</v>
      </c>
      <c r="D69" s="119" t="s">
        <v>173</v>
      </c>
      <c r="E69" s="1" t="s">
        <v>31</v>
      </c>
      <c r="F69" s="2">
        <v>4</v>
      </c>
      <c r="G69" s="2" t="s">
        <v>48</v>
      </c>
      <c r="H69" s="7">
        <v>500</v>
      </c>
      <c r="I69" s="172"/>
      <c r="J69" s="73">
        <f t="shared" si="0"/>
        <v>0</v>
      </c>
    </row>
    <row r="70" spans="1:10" ht="45" customHeight="1" x14ac:dyDescent="0.25">
      <c r="A70" s="26" t="s">
        <v>97</v>
      </c>
      <c r="B70" s="127"/>
      <c r="C70" s="126"/>
      <c r="D70" s="126"/>
      <c r="E70" s="1" t="s">
        <v>29</v>
      </c>
      <c r="F70" s="2">
        <v>4</v>
      </c>
      <c r="G70" s="2" t="s">
        <v>48</v>
      </c>
      <c r="H70" s="7">
        <v>1000</v>
      </c>
      <c r="I70" s="172"/>
      <c r="J70" s="73">
        <f t="shared" si="0"/>
        <v>0</v>
      </c>
    </row>
    <row r="71" spans="1:10" ht="43.5" customHeight="1" x14ac:dyDescent="0.25">
      <c r="A71" s="26" t="s">
        <v>106</v>
      </c>
      <c r="B71" s="10" t="s">
        <v>33</v>
      </c>
      <c r="C71" s="11" t="s">
        <v>5</v>
      </c>
      <c r="D71" s="11" t="s">
        <v>55</v>
      </c>
      <c r="E71" s="12" t="s">
        <v>30</v>
      </c>
      <c r="F71" s="1">
        <v>1</v>
      </c>
      <c r="G71" s="2" t="s">
        <v>48</v>
      </c>
      <c r="H71" s="7">
        <v>100</v>
      </c>
      <c r="I71" s="172"/>
      <c r="J71" s="73">
        <f t="shared" ref="J71:J76" si="1">H71*I71</f>
        <v>0</v>
      </c>
    </row>
    <row r="72" spans="1:10" ht="60" customHeight="1" x14ac:dyDescent="0.25">
      <c r="A72" s="26" t="s">
        <v>107</v>
      </c>
      <c r="B72" s="10" t="s">
        <v>174</v>
      </c>
      <c r="C72" s="11" t="s">
        <v>6</v>
      </c>
      <c r="D72" s="11" t="s">
        <v>56</v>
      </c>
      <c r="E72" s="18" t="s">
        <v>30</v>
      </c>
      <c r="F72" s="1">
        <v>1</v>
      </c>
      <c r="G72" s="2" t="s">
        <v>48</v>
      </c>
      <c r="H72" s="7">
        <v>100</v>
      </c>
      <c r="I72" s="172"/>
      <c r="J72" s="73">
        <f t="shared" si="1"/>
        <v>0</v>
      </c>
    </row>
    <row r="73" spans="1:10" ht="38.25" customHeight="1" x14ac:dyDescent="0.25">
      <c r="A73" s="26" t="s">
        <v>98</v>
      </c>
      <c r="B73" s="125" t="s">
        <v>19</v>
      </c>
      <c r="C73" s="119" t="s">
        <v>5</v>
      </c>
      <c r="D73" s="119" t="s">
        <v>175</v>
      </c>
      <c r="E73" s="1" t="s">
        <v>31</v>
      </c>
      <c r="F73" s="1">
        <v>1</v>
      </c>
      <c r="G73" s="2" t="s">
        <v>48</v>
      </c>
      <c r="H73" s="7">
        <v>1000</v>
      </c>
      <c r="I73" s="172"/>
      <c r="J73" s="73">
        <f t="shared" si="1"/>
        <v>0</v>
      </c>
    </row>
    <row r="74" spans="1:10" ht="34.5" customHeight="1" x14ac:dyDescent="0.25">
      <c r="A74" s="26" t="s">
        <v>99</v>
      </c>
      <c r="B74" s="127"/>
      <c r="C74" s="126"/>
      <c r="D74" s="126"/>
      <c r="E74" s="1" t="s">
        <v>29</v>
      </c>
      <c r="F74" s="1">
        <v>1</v>
      </c>
      <c r="G74" s="2" t="s">
        <v>48</v>
      </c>
      <c r="H74" s="7">
        <v>500</v>
      </c>
      <c r="I74" s="172"/>
      <c r="J74" s="73">
        <f t="shared" si="1"/>
        <v>0</v>
      </c>
    </row>
    <row r="75" spans="1:10" ht="57" customHeight="1" x14ac:dyDescent="0.25">
      <c r="A75" s="26" t="s">
        <v>108</v>
      </c>
      <c r="B75" s="21" t="s">
        <v>180</v>
      </c>
      <c r="C75" s="113" t="s">
        <v>6</v>
      </c>
      <c r="D75" s="1" t="s">
        <v>181</v>
      </c>
      <c r="E75" s="115" t="s">
        <v>31</v>
      </c>
      <c r="F75" s="1" t="s">
        <v>39</v>
      </c>
      <c r="G75" s="2" t="s">
        <v>48</v>
      </c>
      <c r="H75" s="7">
        <v>200</v>
      </c>
      <c r="I75" s="172"/>
      <c r="J75" s="73">
        <f t="shared" si="1"/>
        <v>0</v>
      </c>
    </row>
    <row r="76" spans="1:10" ht="57" customHeight="1" x14ac:dyDescent="0.25">
      <c r="A76" s="26" t="s">
        <v>109</v>
      </c>
      <c r="B76" s="21" t="s">
        <v>38</v>
      </c>
      <c r="C76" s="113" t="s">
        <v>5</v>
      </c>
      <c r="D76" s="20" t="s">
        <v>182</v>
      </c>
      <c r="E76" s="115" t="s">
        <v>31</v>
      </c>
      <c r="F76" s="1" t="s">
        <v>39</v>
      </c>
      <c r="G76" s="2" t="s">
        <v>48</v>
      </c>
      <c r="H76" s="7">
        <v>1200</v>
      </c>
      <c r="I76" s="172"/>
      <c r="J76" s="73">
        <f t="shared" si="1"/>
        <v>0</v>
      </c>
    </row>
    <row r="77" spans="1:10" ht="36.75" customHeight="1" x14ac:dyDescent="0.25">
      <c r="A77" s="26" t="s">
        <v>100</v>
      </c>
      <c r="B77" s="3" t="s">
        <v>20</v>
      </c>
      <c r="C77" s="1" t="s">
        <v>5</v>
      </c>
      <c r="D77" s="114" t="s">
        <v>177</v>
      </c>
      <c r="E77" s="1" t="s">
        <v>31</v>
      </c>
      <c r="F77" s="1">
        <v>1</v>
      </c>
      <c r="G77" s="2" t="s">
        <v>48</v>
      </c>
      <c r="H77" s="7">
        <v>3000</v>
      </c>
      <c r="I77" s="172"/>
      <c r="J77" s="73">
        <f t="shared" si="0"/>
        <v>0</v>
      </c>
    </row>
    <row r="78" spans="1:10" ht="40.5" customHeight="1" x14ac:dyDescent="0.25">
      <c r="A78" s="26" t="s">
        <v>101</v>
      </c>
      <c r="B78" s="125" t="s">
        <v>21</v>
      </c>
      <c r="C78" s="119" t="s">
        <v>6</v>
      </c>
      <c r="D78" s="119" t="s">
        <v>176</v>
      </c>
      <c r="E78" s="1" t="s">
        <v>31</v>
      </c>
      <c r="F78" s="2">
        <v>4</v>
      </c>
      <c r="G78" s="2" t="s">
        <v>48</v>
      </c>
      <c r="H78" s="7">
        <v>50</v>
      </c>
      <c r="I78" s="172"/>
      <c r="J78" s="73">
        <f t="shared" si="0"/>
        <v>0</v>
      </c>
    </row>
    <row r="79" spans="1:10" ht="31.5" customHeight="1" x14ac:dyDescent="0.25">
      <c r="A79" s="26" t="s">
        <v>102</v>
      </c>
      <c r="B79" s="127"/>
      <c r="C79" s="126"/>
      <c r="D79" s="126"/>
      <c r="E79" s="1" t="s">
        <v>29</v>
      </c>
      <c r="F79" s="111">
        <v>4</v>
      </c>
      <c r="G79" s="2" t="s">
        <v>48</v>
      </c>
      <c r="H79" s="7">
        <v>50</v>
      </c>
      <c r="I79" s="172"/>
      <c r="J79" s="73">
        <f t="shared" si="0"/>
        <v>0</v>
      </c>
    </row>
    <row r="80" spans="1:10" ht="30" x14ac:dyDescent="0.25">
      <c r="A80" s="26"/>
      <c r="B80" s="125" t="s">
        <v>22</v>
      </c>
      <c r="C80" s="119" t="s">
        <v>5</v>
      </c>
      <c r="D80" s="124" t="s">
        <v>183</v>
      </c>
      <c r="E80" s="12" t="s">
        <v>185</v>
      </c>
      <c r="F80" s="108">
        <v>1</v>
      </c>
      <c r="G80" s="122" t="s">
        <v>58</v>
      </c>
      <c r="H80" s="123">
        <v>15000</v>
      </c>
      <c r="I80" s="172"/>
      <c r="J80" s="73"/>
    </row>
    <row r="81" spans="1:10" ht="30" x14ac:dyDescent="0.25">
      <c r="A81" s="26"/>
      <c r="B81" s="120"/>
      <c r="C81" s="120"/>
      <c r="D81" s="120"/>
      <c r="E81" s="12" t="s">
        <v>184</v>
      </c>
      <c r="F81" s="108">
        <v>1</v>
      </c>
      <c r="G81" s="120"/>
      <c r="H81" s="120"/>
      <c r="I81" s="172"/>
      <c r="J81" s="73"/>
    </row>
    <row r="82" spans="1:10" x14ac:dyDescent="0.25">
      <c r="A82" s="26"/>
      <c r="B82" s="120"/>
      <c r="C82" s="120"/>
      <c r="D82" s="120"/>
      <c r="E82" s="12" t="s">
        <v>13</v>
      </c>
      <c r="F82" s="108">
        <v>1</v>
      </c>
      <c r="G82" s="120"/>
      <c r="H82" s="120"/>
      <c r="I82" s="172"/>
      <c r="J82" s="73"/>
    </row>
    <row r="83" spans="1:10" x14ac:dyDescent="0.25">
      <c r="A83" s="26"/>
      <c r="B83" s="120"/>
      <c r="C83" s="120"/>
      <c r="D83" s="120"/>
      <c r="E83" s="12" t="s">
        <v>186</v>
      </c>
      <c r="F83" s="108">
        <v>1</v>
      </c>
      <c r="G83" s="120"/>
      <c r="H83" s="120"/>
      <c r="I83" s="172"/>
      <c r="J83" s="73"/>
    </row>
    <row r="84" spans="1:10" x14ac:dyDescent="0.25">
      <c r="A84" s="26"/>
      <c r="B84" s="120"/>
      <c r="C84" s="120"/>
      <c r="D84" s="120"/>
      <c r="E84" s="12" t="s">
        <v>187</v>
      </c>
      <c r="F84" s="108">
        <v>1</v>
      </c>
      <c r="G84" s="120"/>
      <c r="H84" s="120"/>
      <c r="I84" s="172"/>
      <c r="J84" s="73"/>
    </row>
    <row r="85" spans="1:10" x14ac:dyDescent="0.25">
      <c r="A85" s="26"/>
      <c r="B85" s="120"/>
      <c r="C85" s="120"/>
      <c r="D85" s="120"/>
      <c r="E85" s="12" t="s">
        <v>188</v>
      </c>
      <c r="F85" s="108">
        <v>1</v>
      </c>
      <c r="G85" s="120"/>
      <c r="H85" s="120"/>
      <c r="I85" s="172"/>
      <c r="J85" s="73"/>
    </row>
    <row r="86" spans="1:10" x14ac:dyDescent="0.25">
      <c r="A86" s="26" t="s">
        <v>113</v>
      </c>
      <c r="B86" s="120"/>
      <c r="C86" s="120"/>
      <c r="D86" s="120"/>
      <c r="E86" s="13" t="s">
        <v>189</v>
      </c>
      <c r="F86" s="9">
        <v>1</v>
      </c>
      <c r="G86" s="121"/>
      <c r="H86" s="121"/>
      <c r="I86" s="172"/>
      <c r="J86" s="73">
        <f>H80*I86</f>
        <v>0</v>
      </c>
    </row>
    <row r="87" spans="1:10" ht="59.25" customHeight="1" x14ac:dyDescent="0.25">
      <c r="A87" s="26" t="s">
        <v>114</v>
      </c>
      <c r="B87" s="121"/>
      <c r="C87" s="121"/>
      <c r="D87" s="121"/>
      <c r="E87" s="1" t="s">
        <v>29</v>
      </c>
      <c r="F87" s="1">
        <v>2</v>
      </c>
      <c r="G87" s="1" t="s">
        <v>48</v>
      </c>
      <c r="H87" s="7">
        <v>15000</v>
      </c>
      <c r="I87" s="172"/>
      <c r="J87" s="73">
        <f>H87*I87</f>
        <v>0</v>
      </c>
    </row>
    <row r="88" spans="1:10" ht="52.5" customHeight="1" x14ac:dyDescent="0.25">
      <c r="A88" s="26" t="s">
        <v>110</v>
      </c>
      <c r="B88" s="107"/>
      <c r="C88" s="112"/>
      <c r="D88" s="18" t="s">
        <v>57</v>
      </c>
      <c r="E88" s="18" t="s">
        <v>42</v>
      </c>
      <c r="F88" s="1" t="s">
        <v>40</v>
      </c>
      <c r="G88" s="1" t="s">
        <v>49</v>
      </c>
      <c r="H88" s="7">
        <v>27</v>
      </c>
      <c r="I88" s="172"/>
      <c r="J88" s="73">
        <f t="shared" si="0"/>
        <v>0</v>
      </c>
    </row>
    <row r="89" spans="1:10" ht="50.25" customHeight="1" x14ac:dyDescent="0.25">
      <c r="A89" s="26" t="s">
        <v>111</v>
      </c>
      <c r="B89" s="19"/>
      <c r="C89" s="112"/>
      <c r="D89" s="12" t="s">
        <v>190</v>
      </c>
      <c r="E89" s="12" t="s">
        <v>42</v>
      </c>
      <c r="F89" s="1" t="s">
        <v>41</v>
      </c>
      <c r="G89" s="1" t="s">
        <v>49</v>
      </c>
      <c r="H89" s="7">
        <v>12</v>
      </c>
      <c r="I89" s="172"/>
      <c r="J89" s="73">
        <f t="shared" si="0"/>
        <v>0</v>
      </c>
    </row>
    <row r="90" spans="1:10" ht="72" customHeight="1" x14ac:dyDescent="0.25">
      <c r="A90" s="26" t="s">
        <v>112</v>
      </c>
      <c r="B90" s="19"/>
      <c r="C90" s="112"/>
      <c r="D90" s="18" t="s">
        <v>194</v>
      </c>
      <c r="E90" s="18" t="s">
        <v>42</v>
      </c>
      <c r="F90" s="1" t="s">
        <v>40</v>
      </c>
      <c r="G90" s="1" t="s">
        <v>49</v>
      </c>
      <c r="H90" s="7">
        <v>9</v>
      </c>
      <c r="I90" s="172"/>
      <c r="J90" s="73">
        <f t="shared" si="0"/>
        <v>0</v>
      </c>
    </row>
    <row r="91" spans="1:10" ht="83.25" customHeight="1" x14ac:dyDescent="0.25">
      <c r="A91" s="26" t="s">
        <v>196</v>
      </c>
      <c r="B91" s="112"/>
      <c r="C91" s="112"/>
      <c r="D91" s="12" t="s">
        <v>154</v>
      </c>
      <c r="E91" s="116" t="s">
        <v>35</v>
      </c>
      <c r="F91" s="119" t="s">
        <v>37</v>
      </c>
      <c r="G91" s="1" t="s">
        <v>191</v>
      </c>
      <c r="H91" s="7">
        <v>12</v>
      </c>
      <c r="I91" s="172"/>
      <c r="J91" s="73">
        <f t="shared" si="0"/>
        <v>0</v>
      </c>
    </row>
    <row r="92" spans="1:10" ht="31.5" customHeight="1" x14ac:dyDescent="0.25">
      <c r="A92" s="26" t="s">
        <v>197</v>
      </c>
      <c r="B92" s="112"/>
      <c r="C92" s="112"/>
      <c r="D92" s="12" t="s">
        <v>192</v>
      </c>
      <c r="E92" s="117"/>
      <c r="F92" s="120"/>
      <c r="G92" s="1" t="s">
        <v>59</v>
      </c>
      <c r="H92" s="7">
        <v>5</v>
      </c>
      <c r="I92" s="172"/>
      <c r="J92" s="73">
        <f t="shared" si="0"/>
        <v>0</v>
      </c>
    </row>
    <row r="93" spans="1:10" ht="45" x14ac:dyDescent="0.25">
      <c r="A93" s="25" t="s">
        <v>198</v>
      </c>
      <c r="B93" s="112"/>
      <c r="C93" s="112"/>
      <c r="D93" s="12" t="s">
        <v>193</v>
      </c>
      <c r="E93" s="118"/>
      <c r="F93" s="121"/>
      <c r="G93" s="1" t="s">
        <v>59</v>
      </c>
      <c r="H93" s="7">
        <v>5</v>
      </c>
      <c r="I93" s="172"/>
      <c r="J93" s="73">
        <f t="shared" si="0"/>
        <v>0</v>
      </c>
    </row>
    <row r="94" spans="1:10" ht="30.75" customHeight="1" x14ac:dyDescent="0.25">
      <c r="A94" s="42"/>
      <c r="B94" s="43"/>
      <c r="C94" s="43"/>
      <c r="D94" s="43"/>
      <c r="E94" s="43"/>
      <c r="F94" s="154" t="s">
        <v>150</v>
      </c>
      <c r="G94" s="155"/>
      <c r="H94" s="155"/>
      <c r="I94" s="155"/>
      <c r="J94" s="74">
        <f>SUM(J31:J93)</f>
        <v>0</v>
      </c>
    </row>
    <row r="95" spans="1:10" x14ac:dyDescent="0.25">
      <c r="F95" s="6"/>
      <c r="G95" s="6"/>
      <c r="I95" s="6"/>
    </row>
    <row r="96" spans="1:10" x14ac:dyDescent="0.25">
      <c r="F96" s="6"/>
      <c r="G96" s="6"/>
      <c r="I96" s="6"/>
    </row>
    <row r="97" spans="1:10" ht="28.5" customHeight="1" x14ac:dyDescent="0.25">
      <c r="A97" s="44" t="s">
        <v>133</v>
      </c>
      <c r="B97" s="45"/>
      <c r="C97" s="45"/>
      <c r="D97" s="45"/>
      <c r="E97" s="43"/>
      <c r="F97" s="43"/>
      <c r="G97" s="43"/>
      <c r="H97" s="43"/>
      <c r="I97" s="43"/>
      <c r="J97" s="51"/>
    </row>
    <row r="98" spans="1:10" ht="45" x14ac:dyDescent="0.25">
      <c r="A98" s="41" t="s">
        <v>60</v>
      </c>
      <c r="B98" s="41" t="s">
        <v>0</v>
      </c>
      <c r="C98" s="41" t="s">
        <v>1</v>
      </c>
      <c r="D98" s="41" t="s">
        <v>2</v>
      </c>
      <c r="E98" s="41" t="s">
        <v>3</v>
      </c>
      <c r="F98" s="41" t="s">
        <v>115</v>
      </c>
      <c r="G98" s="156" t="s">
        <v>47</v>
      </c>
      <c r="H98" s="157"/>
      <c r="I98" s="50" t="s">
        <v>50</v>
      </c>
      <c r="J98" s="41" t="s">
        <v>51</v>
      </c>
    </row>
    <row r="99" spans="1:10" ht="30" x14ac:dyDescent="0.25">
      <c r="A99" s="40">
        <v>1</v>
      </c>
      <c r="B99" s="26" t="s">
        <v>34</v>
      </c>
      <c r="C99" s="4" t="s">
        <v>5</v>
      </c>
      <c r="D99" s="46" t="s">
        <v>179</v>
      </c>
      <c r="E99" s="4" t="s">
        <v>45</v>
      </c>
      <c r="F99" s="5">
        <v>4</v>
      </c>
      <c r="G99" s="5" t="s">
        <v>58</v>
      </c>
      <c r="H99" s="8">
        <v>15000</v>
      </c>
      <c r="I99" s="173"/>
      <c r="J99" s="73">
        <f>(H99*I99)</f>
        <v>0</v>
      </c>
    </row>
    <row r="100" spans="1:10" ht="30" x14ac:dyDescent="0.25">
      <c r="A100" s="40">
        <v>2</v>
      </c>
      <c r="B100" s="26" t="s">
        <v>34</v>
      </c>
      <c r="C100" s="4" t="s">
        <v>5</v>
      </c>
      <c r="D100" s="46" t="s">
        <v>179</v>
      </c>
      <c r="E100" s="4" t="s">
        <v>46</v>
      </c>
      <c r="F100" s="5">
        <v>4</v>
      </c>
      <c r="G100" s="5" t="s">
        <v>134</v>
      </c>
      <c r="H100" s="8">
        <v>12000</v>
      </c>
      <c r="I100" s="174"/>
      <c r="J100" s="73">
        <f>(H100*I100)</f>
        <v>0</v>
      </c>
    </row>
    <row r="101" spans="1:10" ht="31.5" customHeight="1" x14ac:dyDescent="0.25">
      <c r="A101" s="42"/>
      <c r="B101" s="43"/>
      <c r="C101" s="43"/>
      <c r="D101" s="43"/>
      <c r="E101" s="43"/>
      <c r="F101" s="154" t="s">
        <v>135</v>
      </c>
      <c r="G101" s="155"/>
      <c r="H101" s="155"/>
      <c r="I101" s="155"/>
      <c r="J101" s="74">
        <f>SUM(J99:J100)</f>
        <v>0</v>
      </c>
    </row>
    <row r="102" spans="1:10" x14ac:dyDescent="0.25">
      <c r="F102" s="6"/>
      <c r="G102" s="6"/>
      <c r="I102" s="6"/>
    </row>
    <row r="104" spans="1:10" ht="15.75" x14ac:dyDescent="0.25">
      <c r="B104" s="158" t="s">
        <v>136</v>
      </c>
      <c r="C104" s="158"/>
      <c r="D104" s="158"/>
      <c r="E104" s="158"/>
      <c r="F104" s="158"/>
      <c r="G104" s="158"/>
      <c r="H104" s="158"/>
    </row>
    <row r="105" spans="1:10" ht="24.75" customHeight="1" x14ac:dyDescent="0.25">
      <c r="A105" s="99" t="s">
        <v>158</v>
      </c>
      <c r="B105" s="100"/>
      <c r="C105" s="58"/>
      <c r="D105" s="58"/>
      <c r="E105" s="58"/>
      <c r="F105" s="58"/>
      <c r="G105" s="58"/>
      <c r="H105" s="101"/>
      <c r="I105" s="54"/>
    </row>
    <row r="106" spans="1:10" ht="18" customHeight="1" x14ac:dyDescent="0.25">
      <c r="A106" s="55" t="s">
        <v>137</v>
      </c>
      <c r="B106" s="56" t="s">
        <v>138</v>
      </c>
      <c r="C106" s="57"/>
      <c r="D106" s="57"/>
      <c r="E106" s="57"/>
      <c r="F106" s="57"/>
      <c r="G106" s="57"/>
      <c r="H106" s="95"/>
      <c r="I106" s="54"/>
    </row>
    <row r="107" spans="1:10" ht="25.5" customHeight="1" x14ac:dyDescent="0.25">
      <c r="A107" s="96"/>
      <c r="B107" s="94" t="s">
        <v>139</v>
      </c>
      <c r="C107" s="97"/>
      <c r="D107" s="97"/>
      <c r="E107" s="98"/>
      <c r="F107" s="164"/>
      <c r="G107" s="164"/>
      <c r="H107" s="175" t="s">
        <v>140</v>
      </c>
      <c r="I107" s="54"/>
    </row>
    <row r="108" spans="1:10" ht="33" customHeight="1" x14ac:dyDescent="0.25">
      <c r="A108" s="102" t="s">
        <v>137</v>
      </c>
      <c r="B108" s="103" t="s">
        <v>141</v>
      </c>
      <c r="C108" s="104"/>
      <c r="D108" s="104"/>
      <c r="E108" s="105"/>
      <c r="F108" s="165"/>
      <c r="G108" s="165"/>
      <c r="H108" s="176" t="s">
        <v>159</v>
      </c>
    </row>
    <row r="109" spans="1:10" ht="33" customHeight="1" x14ac:dyDescent="0.25">
      <c r="B109" s="166"/>
      <c r="C109" s="166"/>
      <c r="D109" s="166"/>
      <c r="E109" s="166"/>
      <c r="F109" s="166"/>
      <c r="G109" s="166"/>
      <c r="H109" s="166"/>
    </row>
    <row r="110" spans="1:10" x14ac:dyDescent="0.25">
      <c r="B110" s="59"/>
      <c r="C110" s="38"/>
      <c r="D110" s="38"/>
      <c r="E110" s="38"/>
      <c r="F110" s="38"/>
      <c r="G110" s="38"/>
      <c r="H110" s="60"/>
    </row>
    <row r="111" spans="1:10" x14ac:dyDescent="0.25">
      <c r="B111" s="167"/>
      <c r="C111" s="168"/>
      <c r="D111" s="168"/>
      <c r="F111" s="61" t="s">
        <v>142</v>
      </c>
      <c r="G111" s="62"/>
      <c r="H111" s="62"/>
    </row>
    <row r="112" spans="1:10" x14ac:dyDescent="0.25">
      <c r="B112" s="167"/>
      <c r="C112" s="168"/>
      <c r="D112" s="168"/>
      <c r="E112" s="38"/>
      <c r="F112" s="38"/>
      <c r="G112" s="38"/>
      <c r="H112" s="38"/>
    </row>
    <row r="113" spans="2:8" x14ac:dyDescent="0.25">
      <c r="B113" s="38"/>
      <c r="C113" s="38"/>
      <c r="D113" s="38"/>
      <c r="E113" s="63"/>
      <c r="F113" s="63"/>
      <c r="G113" s="63"/>
      <c r="H113" s="63"/>
    </row>
    <row r="114" spans="2:8" x14ac:dyDescent="0.25">
      <c r="B114" s="64"/>
      <c r="C114" s="64"/>
      <c r="D114" s="64"/>
      <c r="E114" s="64"/>
      <c r="F114" s="64"/>
      <c r="G114" s="64"/>
      <c r="H114" s="64"/>
    </row>
    <row r="115" spans="2:8" x14ac:dyDescent="0.25">
      <c r="B115" s="38" t="s">
        <v>143</v>
      </c>
      <c r="C115" s="38"/>
      <c r="D115" s="38"/>
      <c r="E115" s="38"/>
      <c r="F115" s="38"/>
      <c r="G115" s="38"/>
      <c r="H115" s="38"/>
    </row>
    <row r="116" spans="2:8" x14ac:dyDescent="0.25">
      <c r="B116" s="65"/>
      <c r="C116" s="54"/>
      <c r="D116" s="54"/>
      <c r="E116" s="54"/>
      <c r="F116" s="54"/>
      <c r="G116" s="27"/>
      <c r="H116" s="27"/>
    </row>
  </sheetData>
  <sheetProtection password="C109" sheet="1" objects="1" scenarios="1"/>
  <mergeCells count="81">
    <mergeCell ref="F107:G107"/>
    <mergeCell ref="F108:G108"/>
    <mergeCell ref="B109:H109"/>
    <mergeCell ref="B111:B112"/>
    <mergeCell ref="C111:C112"/>
    <mergeCell ref="D111:D112"/>
    <mergeCell ref="F94:I94"/>
    <mergeCell ref="G98:H98"/>
    <mergeCell ref="F101:I101"/>
    <mergeCell ref="B104:H104"/>
    <mergeCell ref="B21:F21"/>
    <mergeCell ref="B22:G22"/>
    <mergeCell ref="B49:B53"/>
    <mergeCell ref="C49:C53"/>
    <mergeCell ref="D49:D53"/>
    <mergeCell ref="C35:C36"/>
    <mergeCell ref="D35:D36"/>
    <mergeCell ref="B41:B42"/>
    <mergeCell ref="C41:C42"/>
    <mergeCell ref="B66:B67"/>
    <mergeCell ref="B69:B70"/>
    <mergeCell ref="C69:C70"/>
    <mergeCell ref="B18:H18"/>
    <mergeCell ref="B24:E24"/>
    <mergeCell ref="B20:H20"/>
    <mergeCell ref="G23:H23"/>
    <mergeCell ref="G30:H30"/>
    <mergeCell ref="B23:E23"/>
    <mergeCell ref="B25:H25"/>
    <mergeCell ref="H24:I24"/>
    <mergeCell ref="D69:D70"/>
    <mergeCell ref="C60:C61"/>
    <mergeCell ref="D60:D61"/>
    <mergeCell ref="B47:B48"/>
    <mergeCell ref="C47:C48"/>
    <mergeCell ref="D47:D48"/>
    <mergeCell ref="C66:C67"/>
    <mergeCell ref="D66:D67"/>
    <mergeCell ref="B58:B59"/>
    <mergeCell ref="D58:D59"/>
    <mergeCell ref="B62:B65"/>
    <mergeCell ref="C62:C65"/>
    <mergeCell ref="D62:D65"/>
    <mergeCell ref="B43:B44"/>
    <mergeCell ref="C43:C44"/>
    <mergeCell ref="D43:D44"/>
    <mergeCell ref="D56:D57"/>
    <mergeCell ref="D31:D32"/>
    <mergeCell ref="B54:B55"/>
    <mergeCell ref="C54:C55"/>
    <mergeCell ref="D54:D55"/>
    <mergeCell ref="D45:D46"/>
    <mergeCell ref="B45:B46"/>
    <mergeCell ref="C45:C46"/>
    <mergeCell ref="B37:B39"/>
    <mergeCell ref="C37:C39"/>
    <mergeCell ref="D37:D39"/>
    <mergeCell ref="D41:D42"/>
    <mergeCell ref="D33:D34"/>
    <mergeCell ref="B33:B34"/>
    <mergeCell ref="B35:B36"/>
    <mergeCell ref="C33:C34"/>
    <mergeCell ref="B60:B61"/>
    <mergeCell ref="B56:B57"/>
    <mergeCell ref="C56:C57"/>
    <mergeCell ref="B31:B32"/>
    <mergeCell ref="C31:C32"/>
    <mergeCell ref="C58:C59"/>
    <mergeCell ref="B80:B87"/>
    <mergeCell ref="C80:C87"/>
    <mergeCell ref="D73:D74"/>
    <mergeCell ref="B78:B79"/>
    <mergeCell ref="C78:C79"/>
    <mergeCell ref="D78:D79"/>
    <mergeCell ref="B73:B74"/>
    <mergeCell ref="C73:C74"/>
    <mergeCell ref="E91:E93"/>
    <mergeCell ref="F91:F93"/>
    <mergeCell ref="G80:G86"/>
    <mergeCell ref="H80:H86"/>
    <mergeCell ref="D80:D8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&amp;Rpag. 
&amp;P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moduloofferta</vt:lpstr>
      <vt:lpstr>Foglio3</vt:lpstr>
      <vt:lpstr>moduloofferta!Titoli_stampa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Maela Trevisan</dc:creator>
  <cp:lastModifiedBy>Monica Pretto</cp:lastModifiedBy>
  <cp:lastPrinted>2018-08-16T13:05:54Z</cp:lastPrinted>
  <dcterms:created xsi:type="dcterms:W3CDTF">2014-03-13T13:46:50Z</dcterms:created>
  <dcterms:modified xsi:type="dcterms:W3CDTF">2018-08-27T09:17:38Z</dcterms:modified>
</cp:coreProperties>
</file>